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KB4CBY3Eg667K+D7n28xmLRiymA0yWZXOLh5JW13SXo="/>
    </ext>
  </extLst>
</workbook>
</file>

<file path=xl/sharedStrings.xml><?xml version="1.0" encoding="utf-8"?>
<sst xmlns="http://schemas.openxmlformats.org/spreadsheetml/2006/main" count="1052" uniqueCount="58">
  <si>
    <t>BUHURT INTERNATIONAL</t>
  </si>
  <si>
    <t>5vs5</t>
  </si>
  <si>
    <t>Name:</t>
  </si>
  <si>
    <t>Whacksgiving 2024</t>
  </si>
  <si>
    <t>Event Date:</t>
  </si>
  <si>
    <t>2024-11-02</t>
  </si>
  <si>
    <t>Event Tier:</t>
  </si>
  <si>
    <t>Classic</t>
  </si>
  <si>
    <t>: Event tier</t>
  </si>
  <si>
    <t>Loc:</t>
  </si>
  <si>
    <t>1915 Peters Rd, Irving, TX 75061, USA</t>
  </si>
  <si>
    <t>Female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</si>
  <si>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</si>
  <si>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</si>
  <si>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</si>
  <si>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</si>
  <si>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</si>
  <si>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</si>
  <si>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</si>
  <si>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</si>
  <si>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</si>
  <si>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</si>
  <si>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</si>
  <si>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</si>
  <si>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</si>
  <si>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</si>
  <si>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</si>
  <si>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</si>
  <si>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</si>
  <si>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</si>
  <si>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</si>
  <si>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</si>
  <si>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</si>
  <si>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</si>
  <si>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</si>
  <si>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</si>
  <si>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</si>
  <si>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</si>
  <si>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</si>
  <si>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</si>
  <si>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Dallas Mythics</t>
  </si>
  <si>
    <t>Dallas Mythics Red</t>
  </si>
  <si>
    <t>Matagots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</si>
  <si>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</si>
  <si>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</si>
  <si>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</si>
  <si>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</si>
  <si>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</si>
  <si>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</si>
  <si>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</si>
  <si>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</si>
  <si>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</si>
  <si>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</si>
  <si>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</si>
  <si>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</si>
  <si>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</si>
  <si>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Mythics</t>
  </si>
  <si>
    <t>Mythics 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</si>
</sst>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2</v>
      </c>
      <c r="E7" s="12">
        <f>SUMIF(pools!$B:$B,$A7,pools!$J:$J)+SUMIF(brackets!$B:$B,$A7,brackets!$J:$J)</f>
        <v>0</v>
      </c>
      <c r="F7" s="12">
        <f t="shared" ref="F7:F9" si="1">SUM(D7:E7)</f>
        <v>2</v>
      </c>
      <c r="G7" s="13">
        <f t="shared" ref="G7:G9" si="2">IFERROR(D7/F7, 0)</f>
        <v>1</v>
      </c>
      <c r="H7" s="12">
        <f t="shared" ref="H7:H9" si="3">F7/C7</f>
        <v>2</v>
      </c>
      <c r="I7" s="12">
        <f>SUMIF(pools!$B:$B,$A7,pools!$K:$K)+SUMIF(brackets!$B:$B,$A7,brackets!$K:$K)</f>
        <v>4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9" si="4">SUM(I7:K7)</f>
        <v>4</v>
      </c>
      <c r="M7" s="13">
        <f t="shared" ref="M7:M9" si="5">IFERROR(I7/L7, 0)</f>
        <v>1</v>
      </c>
      <c r="N7" s="12">
        <f>SUMIF(pools!$B:$B,$A7,pools!$O:$O)+SUMIF(brackets!$B:$B,$A7,brackets!$O:$O)</f>
        <v>16</v>
      </c>
      <c r="O7" s="14">
        <f t="shared" ref="O7:O9" si="6">IFERROR(N7/L7, 0)</f>
        <v>4</v>
      </c>
      <c r="P7" s="12">
        <f>SUMIF(pools!$B:$B,$A7,pools!$P:$P)+SUMIF(brackets!$B:$B,$A7,brackets!$P:$P)</f>
        <v>16</v>
      </c>
      <c r="Q7" s="14">
        <f t="shared" ref="Q7:Q9" si="7">IFERROR(P7/L7, 0)</f>
        <v>4</v>
      </c>
      <c r="R7" s="12">
        <f t="shared" ref="R7:R9" si="8">P7-N7</f>
        <v>0</v>
      </c>
      <c r="S7" s="14">
        <f t="shared" ref="S7:S9" si="9">IFERROR(((N7*2) + (P7*1))/(L7*5),0)</f>
        <v>2.4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9" si="10">T7+(2*U7)</f>
        <v>0</v>
      </c>
      <c r="W7" s="12">
        <f>SUMIF(pools!$B:$B, $A7, pools!$I:$I) + (SUMIF(brackets!$B:$B, $A7, brackets!$I:$I) * 2)</f>
        <v>2</v>
      </c>
      <c r="X7" s="12">
        <f t="shared" ref="X7:X9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9" si="12">IF(X7=3,W7+2,IF(X7=2,W7+4,IF(X7=1,W7+6,W7))) * $Z$4</f>
        <v>8</v>
      </c>
    </row>
    <row r="8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1</v>
      </c>
      <c r="E8" s="15">
        <f>SUMIF(pools!$B:$B,$A8,pools!$J:$J)+SUMIF(brackets!$B:$B,$A8,brackets!$J:$J)</f>
        <v>1</v>
      </c>
      <c r="F8" s="15">
        <f t="shared" si="1"/>
        <v>2</v>
      </c>
      <c r="G8" s="16">
        <f t="shared" si="2"/>
        <v>0.5</v>
      </c>
      <c r="H8" s="15">
        <f t="shared" si="3"/>
        <v>2</v>
      </c>
      <c r="I8" s="15">
        <f>SUMIF(pools!$B:$B,$A8,pools!$K:$K)+SUMIF(brackets!$B:$B,$A8,brackets!$K:$K)</f>
        <v>2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2</v>
      </c>
      <c r="L8" s="15">
        <f t="shared" si="4"/>
        <v>4</v>
      </c>
      <c r="M8" s="16">
        <f t="shared" si="5"/>
        <v>0.5</v>
      </c>
      <c r="N8" s="15">
        <f>SUMIF(pools!$B:$B,$A8,pools!$O:$O)+SUMIF(brackets!$B:$B,$A8,brackets!$O:$O)</f>
        <v>7</v>
      </c>
      <c r="O8" s="17">
        <f t="shared" si="6"/>
        <v>1.75</v>
      </c>
      <c r="P8" s="15">
        <f>SUMIF(pools!$B:$B,$A8,pools!$P:$P)+SUMIF(brackets!$B:$B,$A8,brackets!$P:$P)</f>
        <v>12</v>
      </c>
      <c r="Q8" s="17">
        <f t="shared" si="7"/>
        <v>3</v>
      </c>
      <c r="R8" s="15">
        <f t="shared" si="8"/>
        <v>5</v>
      </c>
      <c r="S8" s="17">
        <f t="shared" si="9"/>
        <v>1.3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1</v>
      </c>
      <c r="X8" s="15">
        <f t="shared" si="11"/>
        <v>2</v>
      </c>
      <c r="Y8" s="15"/>
      <c r="Z8" s="15">
        <f t="shared" si="12"/>
        <v>5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0</v>
      </c>
      <c r="E9" s="12">
        <f>SUMIF(pools!$B:$B,$A9,pools!$J:$J)+SUMIF(brackets!$B:$B,$A9,brackets!$J:$J)</f>
        <v>2</v>
      </c>
      <c r="F9" s="12">
        <f t="shared" si="1"/>
        <v>2</v>
      </c>
      <c r="G9" s="13">
        <f t="shared" si="2"/>
        <v>0</v>
      </c>
      <c r="H9" s="12">
        <f t="shared" si="3"/>
        <v>2</v>
      </c>
      <c r="I9" s="12">
        <f>SUMIF(pools!$B:$B,$A9,pools!$K:$K)+SUMIF(brackets!$B:$B,$A9,brackets!$K:$K)</f>
        <v>0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4</v>
      </c>
      <c r="L9" s="12">
        <f t="shared" si="4"/>
        <v>4</v>
      </c>
      <c r="M9" s="13">
        <f t="shared" si="5"/>
        <v>0</v>
      </c>
      <c r="N9" s="12">
        <f>SUMIF(pools!$B:$B,$A9,pools!$O:$O)+SUMIF(brackets!$B:$B,$A9,brackets!$O:$O)</f>
        <v>3</v>
      </c>
      <c r="O9" s="14">
        <f t="shared" si="6"/>
        <v>0.75</v>
      </c>
      <c r="P9" s="12">
        <f>SUMIF(pools!$B:$B,$A9,pools!$P:$P)+SUMIF(brackets!$B:$B,$A9,brackets!$P:$P)</f>
        <v>6</v>
      </c>
      <c r="Q9" s="14">
        <f t="shared" si="7"/>
        <v>1.5</v>
      </c>
      <c r="R9" s="12">
        <f t="shared" si="8"/>
        <v>3</v>
      </c>
      <c r="S9" s="14">
        <f t="shared" si="9"/>
        <v>0.6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0</v>
      </c>
      <c r="X9" s="12">
        <f t="shared" si="11"/>
        <v>3</v>
      </c>
      <c r="Y9" s="12"/>
      <c r="Z9" s="12">
        <f t="shared" si="12"/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43</v>
      </c>
      <c r="B1" s="6" t="s">
        <v>15</v>
      </c>
      <c r="C1" s="6" t="s">
        <v>16</v>
      </c>
      <c r="D1" s="6" t="s">
        <v>44</v>
      </c>
      <c r="I1" s="6" t="s">
        <v>45</v>
      </c>
      <c r="K1" s="6" t="s">
        <v>46</v>
      </c>
      <c r="O1" s="6" t="s">
        <v>47</v>
      </c>
      <c r="R1" s="6" t="s">
        <v>21</v>
      </c>
      <c r="T1" s="18"/>
    </row>
    <row r="2">
      <c r="D2" s="19" t="s">
        <v>48</v>
      </c>
      <c r="E2" s="19" t="s">
        <v>49</v>
      </c>
      <c r="F2" s="19" t="s">
        <v>50</v>
      </c>
      <c r="G2" s="19" t="s">
        <v>51</v>
      </c>
      <c r="H2" s="19" t="s">
        <v>52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53</v>
      </c>
      <c r="P2" s="19" t="s">
        <v>34</v>
      </c>
      <c r="Q2" s="19" t="s">
        <v>37</v>
      </c>
      <c r="R2" s="20" t="s">
        <v>54</v>
      </c>
      <c r="S2" s="21" t="s">
        <v>54</v>
      </c>
      <c r="T2" s="19" t="s">
        <v>55</v>
      </c>
    </row>
    <row r="3">
      <c r="A3" s="22">
        <v>1.0</v>
      </c>
      <c r="B3" s="23">
        <v>2.0</v>
      </c>
      <c r="C3" s="23" t="s">
        <v>42</v>
      </c>
      <c r="D3" s="23">
        <v>1.0</v>
      </c>
      <c r="E3" s="23">
        <v>1.0</v>
      </c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2</v>
      </c>
      <c r="N3" s="24">
        <f t="shared" ref="N3:N122" si="3">IF(ISBLANK(D3),0,1)+IF(ISBLANK(E3),0,1)+IF(ISBLANK(F3),0,1)+IF(ISBLANK(G3),0,1)+IF(ISBLANK(H3),0,1)</f>
        <v>2</v>
      </c>
      <c r="O3" s="24">
        <f t="shared" ref="O3:O122" si="4">SUM(D3:H3)</f>
        <v>2</v>
      </c>
      <c r="P3" s="24">
        <f>COUNTIF(D4:H4,"&lt;&gt;") * 5 -SUM(D4:H4)</f>
        <v>1</v>
      </c>
      <c r="Q3" s="24">
        <f t="shared" ref="Q3:Q122" si="5">IFERROR(O3-P3,0)</f>
        <v>1</v>
      </c>
      <c r="R3" s="24" t="s">
        <v>54</v>
      </c>
      <c r="S3" s="24" t="s">
        <v>54</v>
      </c>
      <c r="T3" s="25"/>
      <c r="U3" s="26"/>
      <c r="V3" s="26"/>
      <c r="W3" s="26"/>
      <c r="X3" s="26"/>
      <c r="Y3" s="26"/>
      <c r="Z3" s="26"/>
    </row>
    <row r="4">
      <c r="A4" s="27"/>
      <c r="B4" s="23">
        <v>0.0</v>
      </c>
      <c r="C4" s="23" t="s">
        <v>56</v>
      </c>
      <c r="D4" s="23">
        <v>5.0</v>
      </c>
      <c r="E4" s="23">
        <v>4.0</v>
      </c>
      <c r="F4" s="24"/>
      <c r="G4" s="24"/>
      <c r="H4" s="24"/>
      <c r="I4" s="24">
        <f>IF(K4&gt;K3,1,0)</f>
        <v>1</v>
      </c>
      <c r="J4" s="24">
        <f t="shared" si="1"/>
        <v>0</v>
      </c>
      <c r="K4" s="24">
        <f>IF(D4&gt;D3,1,0)+IF(E4&gt;E3,1,0)+IF(F4&gt;F3,1,0)+IF(G4&gt;G3,1,0)+IF(H4&gt;H3,1,0)</f>
        <v>2</v>
      </c>
      <c r="L4" s="24">
        <f t="shared" si="2"/>
        <v>0</v>
      </c>
      <c r="M4" s="24">
        <f>K3</f>
        <v>0</v>
      </c>
      <c r="N4" s="24">
        <f t="shared" si="3"/>
        <v>2</v>
      </c>
      <c r="O4" s="24">
        <f t="shared" si="4"/>
        <v>9</v>
      </c>
      <c r="P4" s="24">
        <f>COUNTIF(D3:H3,"&lt;&gt;") * 5 -SUM(D3:H3)</f>
        <v>8</v>
      </c>
      <c r="Q4" s="24">
        <f t="shared" si="5"/>
        <v>1</v>
      </c>
      <c r="R4" s="24" t="s">
        <v>54</v>
      </c>
      <c r="S4" s="24" t="s">
        <v>54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29">
        <v>1.0</v>
      </c>
      <c r="C5" s="29" t="s">
        <v>57</v>
      </c>
      <c r="D5" s="29">
        <v>3.0</v>
      </c>
      <c r="E5" s="29">
        <v>2.0</v>
      </c>
      <c r="F5" s="30"/>
      <c r="G5" s="30"/>
      <c r="H5" s="30"/>
      <c r="I5" s="30">
        <f>IF(K5&gt;K6,1,0)</f>
        <v>1</v>
      </c>
      <c r="J5" s="30">
        <f t="shared" si="1"/>
        <v>0</v>
      </c>
      <c r="K5" s="30">
        <f>IF(D5&gt;D6,1,0)+IF(E5&gt;E6,1,0)+IF(F5&gt;F6,1,0)+IF(G5&gt;G6,1,0)+IF(H5&gt;H6,1,0)</f>
        <v>2</v>
      </c>
      <c r="L5" s="30">
        <f t="shared" si="2"/>
        <v>0</v>
      </c>
      <c r="M5" s="30">
        <f>K6</f>
        <v>0</v>
      </c>
      <c r="N5" s="30">
        <f t="shared" si="3"/>
        <v>2</v>
      </c>
      <c r="O5" s="30">
        <f t="shared" si="4"/>
        <v>5</v>
      </c>
      <c r="P5" s="30">
        <f>COUNTIF(D6:H6,"&lt;&gt;") * 5 -SUM(D6:H6)</f>
        <v>9</v>
      </c>
      <c r="Q5" s="30">
        <f t="shared" si="5"/>
        <v>-4</v>
      </c>
      <c r="R5" s="30" t="s">
        <v>54</v>
      </c>
      <c r="S5" s="30" t="s">
        <v>54</v>
      </c>
      <c r="T5" s="31"/>
      <c r="U5" s="32"/>
      <c r="V5" s="32"/>
      <c r="W5" s="32"/>
      <c r="X5" s="32"/>
      <c r="Y5" s="32"/>
      <c r="Z5" s="32"/>
    </row>
    <row r="6">
      <c r="A6" s="27"/>
      <c r="B6" s="29">
        <v>2.0</v>
      </c>
      <c r="C6" s="29" t="s">
        <v>42</v>
      </c>
      <c r="D6" s="29">
        <v>1.0</v>
      </c>
      <c r="E6" s="29">
        <v>0.0</v>
      </c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2</v>
      </c>
      <c r="N6" s="30">
        <f t="shared" si="3"/>
        <v>2</v>
      </c>
      <c r="O6" s="30">
        <f t="shared" si="4"/>
        <v>1</v>
      </c>
      <c r="P6" s="30">
        <f>COUNTIF(D5:H5,"&lt;&gt;") * 5 -SUM(D5:H5)</f>
        <v>5</v>
      </c>
      <c r="Q6" s="30">
        <f t="shared" si="5"/>
        <v>-4</v>
      </c>
      <c r="R6" s="30" t="s">
        <v>54</v>
      </c>
      <c r="S6" s="30" t="s">
        <v>54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3">
        <v>0.0</v>
      </c>
      <c r="C7" s="23" t="s">
        <v>56</v>
      </c>
      <c r="D7" s="23">
        <v>4.0</v>
      </c>
      <c r="E7" s="23">
        <v>3.0</v>
      </c>
      <c r="F7" s="24"/>
      <c r="G7" s="24"/>
      <c r="H7" s="24"/>
      <c r="I7" s="24">
        <f>IF(K7&gt;K8,1,0)</f>
        <v>1</v>
      </c>
      <c r="J7" s="24">
        <f t="shared" si="1"/>
        <v>0</v>
      </c>
      <c r="K7" s="24">
        <f>IF(D7&gt;D8,1,0)+IF(E7&gt;E8,1,0)+IF(F7&gt;F8,1,0)+IF(G7&gt;G8,1,0)+IF(H7&gt;H8,1,0)</f>
        <v>2</v>
      </c>
      <c r="L7" s="24">
        <f t="shared" si="2"/>
        <v>0</v>
      </c>
      <c r="M7" s="24">
        <f>K8</f>
        <v>0</v>
      </c>
      <c r="N7" s="24">
        <f t="shared" si="3"/>
        <v>2</v>
      </c>
      <c r="O7" s="24">
        <f t="shared" si="4"/>
        <v>7</v>
      </c>
      <c r="P7" s="24">
        <f>COUNTIF(D8:H8,"&lt;&gt;") * 5 -SUM(D8:H8)</f>
        <v>8</v>
      </c>
      <c r="Q7" s="24">
        <f t="shared" si="5"/>
        <v>-1</v>
      </c>
      <c r="R7" s="24" t="s">
        <v>54</v>
      </c>
      <c r="S7" s="24" t="s">
        <v>54</v>
      </c>
      <c r="T7" s="25"/>
      <c r="U7" s="26"/>
      <c r="V7" s="26"/>
      <c r="W7" s="26"/>
      <c r="X7" s="26"/>
      <c r="Y7" s="26"/>
      <c r="Z7" s="26"/>
    </row>
    <row r="8">
      <c r="A8" s="27"/>
      <c r="B8" s="23">
        <v>1.0</v>
      </c>
      <c r="C8" s="23" t="s">
        <v>57</v>
      </c>
      <c r="D8" s="23">
        <v>1.0</v>
      </c>
      <c r="E8" s="23">
        <v>1.0</v>
      </c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2</v>
      </c>
      <c r="N8" s="24">
        <f t="shared" si="3"/>
        <v>2</v>
      </c>
      <c r="O8" s="24">
        <f t="shared" si="4"/>
        <v>2</v>
      </c>
      <c r="P8" s="24">
        <f>COUNTIF(D7:H7,"&lt;&gt;") * 5 -SUM(D7:H7)</f>
        <v>3</v>
      </c>
      <c r="Q8" s="24">
        <f t="shared" si="5"/>
        <v>-1</v>
      </c>
      <c r="R8" s="24" t="s">
        <v>54</v>
      </c>
      <c r="S8" s="24" t="s">
        <v>54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30" t="s">
        <v>54</v>
      </c>
      <c r="C9" s="30" t="s">
        <v>54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0</v>
      </c>
      <c r="N9" s="30">
        <f t="shared" si="3"/>
        <v>0</v>
      </c>
      <c r="O9" s="30">
        <f t="shared" si="4"/>
        <v>0</v>
      </c>
      <c r="P9" s="30">
        <f>COUNTIF(D10:H10,"&lt;&gt;") * 5 -SUM(D10:H10)</f>
        <v>0</v>
      </c>
      <c r="Q9" s="30">
        <f t="shared" si="5"/>
        <v>0</v>
      </c>
      <c r="R9" s="30" t="s">
        <v>54</v>
      </c>
      <c r="S9" s="30" t="s">
        <v>54</v>
      </c>
      <c r="T9" s="31"/>
      <c r="U9" s="32"/>
      <c r="V9" s="32"/>
      <c r="W9" s="32"/>
      <c r="X9" s="32"/>
      <c r="Y9" s="32"/>
      <c r="Z9" s="32"/>
    </row>
    <row r="10">
      <c r="A10" s="27"/>
      <c r="B10" s="30" t="s">
        <v>54</v>
      </c>
      <c r="C10" s="30" t="s">
        <v>54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0</v>
      </c>
      <c r="N10" s="30">
        <f t="shared" si="3"/>
        <v>0</v>
      </c>
      <c r="O10" s="30">
        <f t="shared" si="4"/>
        <v>0</v>
      </c>
      <c r="P10" s="30">
        <f>COUNTIF(D9:H9,"&lt;&gt;") * 5 -SUM(D9:H9)</f>
        <v>0</v>
      </c>
      <c r="Q10" s="30">
        <f t="shared" si="5"/>
        <v>0</v>
      </c>
      <c r="R10" s="30" t="s">
        <v>54</v>
      </c>
      <c r="S10" s="30" t="s">
        <v>54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54</v>
      </c>
      <c r="C11" s="24" t="s">
        <v>54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0</v>
      </c>
      <c r="N11" s="24">
        <f t="shared" si="3"/>
        <v>0</v>
      </c>
      <c r="O11" s="24">
        <f t="shared" si="4"/>
        <v>0</v>
      </c>
      <c r="P11" s="24">
        <f>COUNTIF(D12:H12,"&lt;&gt;") * 5 -SUM(D12:H12)</f>
        <v>0</v>
      </c>
      <c r="Q11" s="24">
        <f t="shared" si="5"/>
        <v>0</v>
      </c>
      <c r="R11" s="24" t="s">
        <v>54</v>
      </c>
      <c r="S11" s="24" t="s">
        <v>54</v>
      </c>
      <c r="T11" s="25"/>
      <c r="U11" s="26"/>
      <c r="V11" s="26"/>
      <c r="W11" s="26"/>
      <c r="X11" s="26"/>
      <c r="Y11" s="26"/>
      <c r="Z11" s="26"/>
    </row>
    <row r="12">
      <c r="A12" s="27"/>
      <c r="B12" s="24" t="s">
        <v>54</v>
      </c>
      <c r="C12" s="24" t="s">
        <v>54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0</v>
      </c>
      <c r="L12" s="24">
        <f t="shared" si="2"/>
        <v>0</v>
      </c>
      <c r="M12" s="24">
        <f>K11</f>
        <v>0</v>
      </c>
      <c r="N12" s="24">
        <f t="shared" si="3"/>
        <v>0</v>
      </c>
      <c r="O12" s="24">
        <f t="shared" si="4"/>
        <v>0</v>
      </c>
      <c r="P12" s="24">
        <f>COUNTIF(D11:H11,"&lt;&gt;") * 5 -SUM(D11:H11)</f>
        <v>0</v>
      </c>
      <c r="Q12" s="24">
        <f t="shared" si="5"/>
        <v>0</v>
      </c>
      <c r="R12" s="24" t="s">
        <v>54</v>
      </c>
      <c r="S12" s="24" t="s">
        <v>54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54</v>
      </c>
      <c r="C13" s="30" t="s">
        <v>54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0</v>
      </c>
      <c r="N13" s="30">
        <f t="shared" si="3"/>
        <v>0</v>
      </c>
      <c r="O13" s="30">
        <f t="shared" si="4"/>
        <v>0</v>
      </c>
      <c r="P13" s="30">
        <f>COUNTIF(D14:H14,"&lt;&gt;") * 5 -SUM(D14:H14)</f>
        <v>0</v>
      </c>
      <c r="Q13" s="30">
        <f t="shared" si="5"/>
        <v>0</v>
      </c>
      <c r="R13" s="30" t="s">
        <v>54</v>
      </c>
      <c r="S13" s="30" t="s">
        <v>54</v>
      </c>
      <c r="T13" s="31"/>
      <c r="U13" s="32"/>
      <c r="V13" s="32"/>
      <c r="W13" s="32"/>
      <c r="X13" s="32"/>
      <c r="Y13" s="32"/>
      <c r="Z13" s="32"/>
    </row>
    <row r="14">
      <c r="A14" s="27"/>
      <c r="B14" s="30" t="s">
        <v>54</v>
      </c>
      <c r="C14" s="30" t="s">
        <v>54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0</v>
      </c>
      <c r="N14" s="30">
        <f t="shared" si="3"/>
        <v>0</v>
      </c>
      <c r="O14" s="30">
        <f t="shared" si="4"/>
        <v>0</v>
      </c>
      <c r="P14" s="30">
        <f>COUNTIF(D13:H13,"&lt;&gt;") * 5 -SUM(D13:H13)</f>
        <v>0</v>
      </c>
      <c r="Q14" s="30">
        <f t="shared" si="5"/>
        <v>0</v>
      </c>
      <c r="R14" s="30" t="s">
        <v>54</v>
      </c>
      <c r="S14" s="30" t="s">
        <v>54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54</v>
      </c>
      <c r="C15" s="24" t="s">
        <v>54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54</v>
      </c>
      <c r="S15" s="24" t="s">
        <v>54</v>
      </c>
      <c r="T15" s="25"/>
      <c r="U15" s="26"/>
      <c r="V15" s="26"/>
      <c r="W15" s="26"/>
      <c r="X15" s="26"/>
      <c r="Y15" s="26"/>
      <c r="Z15" s="26"/>
    </row>
    <row r="16">
      <c r="A16" s="27"/>
      <c r="B16" s="24" t="s">
        <v>54</v>
      </c>
      <c r="C16" s="24" t="s">
        <v>54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54</v>
      </c>
      <c r="S16" s="24" t="s">
        <v>54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54</v>
      </c>
      <c r="C17" s="30" t="s">
        <v>54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54</v>
      </c>
      <c r="S17" s="30" t="s">
        <v>54</v>
      </c>
      <c r="T17" s="31"/>
      <c r="U17" s="32"/>
      <c r="V17" s="32"/>
      <c r="W17" s="32"/>
      <c r="X17" s="32"/>
      <c r="Y17" s="32"/>
      <c r="Z17" s="32"/>
    </row>
    <row r="18">
      <c r="A18" s="27"/>
      <c r="B18" s="30" t="s">
        <v>54</v>
      </c>
      <c r="C18" s="30" t="s">
        <v>54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54</v>
      </c>
      <c r="S18" s="30" t="s">
        <v>54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54</v>
      </c>
      <c r="C19" s="24" t="s">
        <v>54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54</v>
      </c>
      <c r="S19" s="24" t="s">
        <v>54</v>
      </c>
      <c r="T19" s="25"/>
      <c r="U19" s="26"/>
      <c r="V19" s="26"/>
      <c r="W19" s="26"/>
      <c r="X19" s="26"/>
      <c r="Y19" s="26"/>
      <c r="Z19" s="26"/>
    </row>
    <row r="20">
      <c r="A20" s="27"/>
      <c r="B20" s="24" t="s">
        <v>54</v>
      </c>
      <c r="C20" s="24" t="s">
        <v>54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54</v>
      </c>
      <c r="S20" s="24" t="s">
        <v>54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54</v>
      </c>
      <c r="C21" s="30" t="s">
        <v>54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54</v>
      </c>
      <c r="S21" s="30" t="s">
        <v>54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54</v>
      </c>
      <c r="C22" s="30" t="s">
        <v>54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54</v>
      </c>
      <c r="S22" s="30" t="s">
        <v>54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54</v>
      </c>
      <c r="C23" s="24" t="s">
        <v>54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54</v>
      </c>
      <c r="S23" s="24" t="s">
        <v>54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54</v>
      </c>
      <c r="C24" s="24" t="s">
        <v>54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54</v>
      </c>
      <c r="S24" s="24" t="s">
        <v>54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54</v>
      </c>
      <c r="C25" s="30" t="s">
        <v>54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54</v>
      </c>
      <c r="S25" s="30" t="s">
        <v>54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54</v>
      </c>
      <c r="C26" s="30" t="s">
        <v>54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54</v>
      </c>
      <c r="S26" s="30" t="s">
        <v>54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54</v>
      </c>
      <c r="C27" s="24" t="s">
        <v>54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54</v>
      </c>
      <c r="S27" s="24" t="s">
        <v>54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54</v>
      </c>
      <c r="C28" s="24" t="s">
        <v>54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54</v>
      </c>
      <c r="S28" s="24" t="s">
        <v>54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54</v>
      </c>
      <c r="C29" s="30" t="s">
        <v>54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54</v>
      </c>
      <c r="S29" s="30" t="s">
        <v>54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54</v>
      </c>
      <c r="C30" s="30" t="s">
        <v>54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54</v>
      </c>
      <c r="S30" s="30" t="s">
        <v>54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54</v>
      </c>
      <c r="C31" s="24" t="s">
        <v>54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54</v>
      </c>
      <c r="S31" s="24" t="s">
        <v>54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54</v>
      </c>
      <c r="C32" s="24" t="s">
        <v>54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54</v>
      </c>
      <c r="S32" s="24" t="s">
        <v>54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54</v>
      </c>
      <c r="C33" s="30" t="s">
        <v>54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54</v>
      </c>
      <c r="S33" s="30" t="s">
        <v>54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54</v>
      </c>
      <c r="C34" s="30" t="s">
        <v>54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54</v>
      </c>
      <c r="S34" s="30" t="s">
        <v>54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54</v>
      </c>
      <c r="C35" s="24" t="s">
        <v>54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54</v>
      </c>
      <c r="S35" s="24" t="s">
        <v>54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54</v>
      </c>
      <c r="C36" s="24" t="s">
        <v>54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54</v>
      </c>
      <c r="S36" s="24" t="s">
        <v>54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54</v>
      </c>
      <c r="C37" s="30" t="s">
        <v>54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54</v>
      </c>
      <c r="S37" s="30" t="s">
        <v>54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54</v>
      </c>
      <c r="C38" s="30" t="s">
        <v>54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54</v>
      </c>
      <c r="S38" s="30" t="s">
        <v>54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54</v>
      </c>
      <c r="C39" s="24" t="s">
        <v>54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54</v>
      </c>
      <c r="S39" s="24" t="s">
        <v>54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54</v>
      </c>
      <c r="C40" s="24" t="s">
        <v>54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54</v>
      </c>
      <c r="S40" s="24" t="s">
        <v>54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54</v>
      </c>
      <c r="C41" s="30" t="s">
        <v>54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54</v>
      </c>
      <c r="S41" s="30" t="s">
        <v>54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54</v>
      </c>
      <c r="C42" s="30" t="s">
        <v>54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54</v>
      </c>
      <c r="S42" s="30" t="s">
        <v>54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54</v>
      </c>
      <c r="C43" s="24" t="s">
        <v>54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54</v>
      </c>
      <c r="S43" s="24" t="s">
        <v>54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54</v>
      </c>
      <c r="C44" s="24" t="s">
        <v>54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54</v>
      </c>
      <c r="S44" s="24" t="s">
        <v>54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54</v>
      </c>
      <c r="C45" s="30" t="s">
        <v>54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54</v>
      </c>
      <c r="S45" s="30" t="s">
        <v>54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54</v>
      </c>
      <c r="C46" s="30" t="s">
        <v>54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54</v>
      </c>
      <c r="S46" s="30" t="s">
        <v>54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54</v>
      </c>
      <c r="C47" s="24" t="s">
        <v>54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54</v>
      </c>
      <c r="S47" s="24" t="s">
        <v>54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54</v>
      </c>
      <c r="C48" s="24" t="s">
        <v>54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54</v>
      </c>
      <c r="S48" s="24" t="s">
        <v>54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54</v>
      </c>
      <c r="C49" s="30" t="s">
        <v>54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54</v>
      </c>
      <c r="S49" s="30" t="s">
        <v>54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54</v>
      </c>
      <c r="C50" s="30" t="s">
        <v>54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54</v>
      </c>
      <c r="S50" s="30" t="s">
        <v>54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54</v>
      </c>
      <c r="C51" s="24" t="s">
        <v>54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54</v>
      </c>
      <c r="S51" s="24" t="s">
        <v>54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54</v>
      </c>
      <c r="C52" s="24" t="s">
        <v>54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54</v>
      </c>
      <c r="S52" s="24" t="s">
        <v>54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54</v>
      </c>
      <c r="C53" s="30" t="s">
        <v>54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54</v>
      </c>
      <c r="S53" s="30" t="s">
        <v>54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54</v>
      </c>
      <c r="C54" s="30" t="s">
        <v>54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54</v>
      </c>
      <c r="S54" s="30" t="s">
        <v>54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54</v>
      </c>
      <c r="C55" s="24" t="s">
        <v>54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54</v>
      </c>
      <c r="S55" s="24" t="s">
        <v>54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54</v>
      </c>
      <c r="C56" s="24" t="s">
        <v>54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54</v>
      </c>
      <c r="S56" s="24" t="s">
        <v>54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54</v>
      </c>
      <c r="C57" s="30" t="s">
        <v>54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54</v>
      </c>
      <c r="S57" s="30" t="s">
        <v>54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54</v>
      </c>
      <c r="C58" s="30" t="s">
        <v>54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54</v>
      </c>
      <c r="S58" s="30" t="s">
        <v>54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54</v>
      </c>
      <c r="C59" s="24" t="s">
        <v>54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54</v>
      </c>
      <c r="S59" s="24" t="s">
        <v>54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54</v>
      </c>
      <c r="C60" s="24" t="s">
        <v>54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54</v>
      </c>
      <c r="S60" s="24" t="s">
        <v>54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54</v>
      </c>
      <c r="C61" s="30" t="s">
        <v>54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54</v>
      </c>
      <c r="S61" s="30" t="s">
        <v>54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54</v>
      </c>
      <c r="C62" s="30" t="s">
        <v>54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54</v>
      </c>
      <c r="S62" s="30" t="s">
        <v>54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54</v>
      </c>
      <c r="C63" s="24" t="s">
        <v>54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54</v>
      </c>
      <c r="S63" s="24" t="s">
        <v>54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54</v>
      </c>
      <c r="C64" s="24" t="s">
        <v>54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54</v>
      </c>
      <c r="S64" s="24" t="s">
        <v>54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54</v>
      </c>
      <c r="C65" s="30" t="s">
        <v>54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54</v>
      </c>
      <c r="S65" s="30" t="s">
        <v>54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54</v>
      </c>
      <c r="C66" s="30" t="s">
        <v>54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54</v>
      </c>
      <c r="S66" s="30" t="s">
        <v>54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54</v>
      </c>
      <c r="C67" s="24" t="s">
        <v>54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54</v>
      </c>
      <c r="S67" s="24" t="s">
        <v>54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54</v>
      </c>
      <c r="C68" s="24" t="s">
        <v>54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54</v>
      </c>
      <c r="S68" s="24" t="s">
        <v>54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54</v>
      </c>
      <c r="C69" s="30" t="s">
        <v>54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54</v>
      </c>
      <c r="S69" s="30" t="s">
        <v>54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54</v>
      </c>
      <c r="C70" s="30" t="s">
        <v>54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54</v>
      </c>
      <c r="S70" s="30" t="s">
        <v>54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54</v>
      </c>
      <c r="C71" s="24" t="s">
        <v>54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54</v>
      </c>
      <c r="S71" s="24" t="s">
        <v>54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54</v>
      </c>
      <c r="C72" s="24" t="s">
        <v>54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54</v>
      </c>
      <c r="S72" s="24" t="s">
        <v>54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54</v>
      </c>
      <c r="C73" s="30" t="s">
        <v>54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54</v>
      </c>
      <c r="S73" s="30" t="s">
        <v>54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54</v>
      </c>
      <c r="C74" s="30" t="s">
        <v>54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54</v>
      </c>
      <c r="S74" s="30" t="s">
        <v>54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54</v>
      </c>
      <c r="C75" s="24" t="s">
        <v>54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54</v>
      </c>
      <c r="S75" s="24" t="s">
        <v>54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54</v>
      </c>
      <c r="C76" s="24" t="s">
        <v>54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54</v>
      </c>
      <c r="S76" s="24" t="s">
        <v>54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54</v>
      </c>
      <c r="C77" s="30" t="s">
        <v>54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54</v>
      </c>
      <c r="S77" s="30" t="s">
        <v>54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54</v>
      </c>
      <c r="C78" s="30" t="s">
        <v>54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54</v>
      </c>
      <c r="S78" s="30" t="s">
        <v>54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54</v>
      </c>
      <c r="C79" s="24" t="s">
        <v>54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54</v>
      </c>
      <c r="S79" s="24" t="s">
        <v>54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54</v>
      </c>
      <c r="C80" s="24" t="s">
        <v>54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54</v>
      </c>
      <c r="S80" s="24" t="s">
        <v>54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54</v>
      </c>
      <c r="C81" s="30" t="s">
        <v>54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54</v>
      </c>
      <c r="S81" s="30" t="s">
        <v>54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54</v>
      </c>
      <c r="C82" s="30" t="s">
        <v>54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54</v>
      </c>
      <c r="S82" s="30" t="s">
        <v>54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54</v>
      </c>
      <c r="C83" s="24" t="s">
        <v>54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54</v>
      </c>
      <c r="S83" s="24" t="s">
        <v>54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54</v>
      </c>
      <c r="C84" s="24" t="s">
        <v>54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54</v>
      </c>
      <c r="S84" s="24" t="s">
        <v>54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54</v>
      </c>
      <c r="C85" s="30" t="s">
        <v>54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54</v>
      </c>
      <c r="S85" s="30" t="s">
        <v>54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54</v>
      </c>
      <c r="C86" s="30" t="s">
        <v>54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54</v>
      </c>
      <c r="S86" s="30" t="s">
        <v>54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54</v>
      </c>
      <c r="C87" s="24" t="s">
        <v>54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54</v>
      </c>
      <c r="S87" s="24" t="s">
        <v>54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54</v>
      </c>
      <c r="C88" s="24" t="s">
        <v>54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54</v>
      </c>
      <c r="S88" s="24" t="s">
        <v>54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54</v>
      </c>
      <c r="C89" s="30" t="s">
        <v>54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54</v>
      </c>
      <c r="S89" s="30" t="s">
        <v>54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54</v>
      </c>
      <c r="C90" s="30" t="s">
        <v>54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54</v>
      </c>
      <c r="S90" s="30" t="s">
        <v>54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54</v>
      </c>
      <c r="C91" s="24" t="s">
        <v>54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54</v>
      </c>
      <c r="S91" s="24" t="s">
        <v>54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54</v>
      </c>
      <c r="C92" s="24" t="s">
        <v>54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54</v>
      </c>
      <c r="S92" s="24" t="s">
        <v>54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54</v>
      </c>
      <c r="C93" s="30" t="s">
        <v>54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54</v>
      </c>
      <c r="S93" s="30" t="s">
        <v>54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54</v>
      </c>
      <c r="C94" s="30" t="s">
        <v>54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54</v>
      </c>
      <c r="S94" s="30" t="s">
        <v>54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54</v>
      </c>
      <c r="C95" s="24" t="s">
        <v>54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54</v>
      </c>
      <c r="S95" s="24" t="s">
        <v>54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54</v>
      </c>
      <c r="C96" s="24" t="s">
        <v>54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54</v>
      </c>
      <c r="S96" s="24" t="s">
        <v>54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54</v>
      </c>
      <c r="C97" s="30" t="s">
        <v>54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54</v>
      </c>
      <c r="S97" s="30" t="s">
        <v>54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54</v>
      </c>
      <c r="C98" s="30" t="s">
        <v>54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54</v>
      </c>
      <c r="S98" s="30" t="s">
        <v>54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54</v>
      </c>
      <c r="C99" s="24" t="s">
        <v>54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54</v>
      </c>
      <c r="S99" s="24" t="s">
        <v>54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54</v>
      </c>
      <c r="C100" s="24" t="s">
        <v>54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54</v>
      </c>
      <c r="S100" s="24" t="s">
        <v>54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54</v>
      </c>
      <c r="C101" s="30" t="s">
        <v>54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54</v>
      </c>
      <c r="S101" s="30" t="s">
        <v>54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54</v>
      </c>
      <c r="C102" s="30" t="s">
        <v>54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54</v>
      </c>
      <c r="S102" s="30" t="s">
        <v>54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54</v>
      </c>
      <c r="C103" s="24" t="s">
        <v>54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54</v>
      </c>
      <c r="S103" s="24" t="s">
        <v>54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54</v>
      </c>
      <c r="C104" s="24" t="s">
        <v>54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54</v>
      </c>
      <c r="S104" s="24" t="s">
        <v>54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54</v>
      </c>
      <c r="C105" s="30" t="s">
        <v>54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54</v>
      </c>
      <c r="S105" s="30" t="s">
        <v>54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54</v>
      </c>
      <c r="C106" s="30" t="s">
        <v>54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54</v>
      </c>
      <c r="S106" s="30" t="s">
        <v>54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54</v>
      </c>
      <c r="C107" s="24" t="s">
        <v>54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54</v>
      </c>
      <c r="S107" s="24" t="s">
        <v>54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54</v>
      </c>
      <c r="C108" s="24" t="s">
        <v>54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54</v>
      </c>
      <c r="S108" s="24" t="s">
        <v>54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54</v>
      </c>
      <c r="C109" s="30" t="s">
        <v>54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54</v>
      </c>
      <c r="S109" s="30" t="s">
        <v>54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54</v>
      </c>
      <c r="C110" s="30" t="s">
        <v>54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54</v>
      </c>
      <c r="S110" s="30" t="s">
        <v>54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54</v>
      </c>
      <c r="C111" s="24" t="s">
        <v>54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54</v>
      </c>
      <c r="S111" s="24" t="s">
        <v>54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54</v>
      </c>
      <c r="C112" s="24" t="s">
        <v>54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54</v>
      </c>
      <c r="S112" s="24" t="s">
        <v>54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54</v>
      </c>
      <c r="C113" s="30" t="s">
        <v>54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54</v>
      </c>
      <c r="S113" s="30" t="s">
        <v>54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54</v>
      </c>
      <c r="C114" s="30" t="s">
        <v>54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54</v>
      </c>
      <c r="S114" s="30" t="s">
        <v>54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54</v>
      </c>
      <c r="C115" s="24" t="s">
        <v>54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54</v>
      </c>
      <c r="S115" s="24" t="s">
        <v>54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54</v>
      </c>
      <c r="C116" s="24" t="s">
        <v>54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54</v>
      </c>
      <c r="S116" s="24" t="s">
        <v>54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54</v>
      </c>
      <c r="C117" s="30" t="s">
        <v>54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54</v>
      </c>
      <c r="S117" s="30" t="s">
        <v>54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54</v>
      </c>
      <c r="C118" s="30" t="s">
        <v>54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54</v>
      </c>
      <c r="S118" s="30" t="s">
        <v>54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54</v>
      </c>
      <c r="C119" s="24" t="s">
        <v>54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54</v>
      </c>
      <c r="S119" s="24" t="s">
        <v>54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54</v>
      </c>
      <c r="C120" s="24" t="s">
        <v>54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54</v>
      </c>
      <c r="S120" s="24" t="s">
        <v>54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54</v>
      </c>
      <c r="C121" s="30" t="s">
        <v>54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54</v>
      </c>
      <c r="S121" s="30" t="s">
        <v>54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54</v>
      </c>
      <c r="C122" s="30" t="s">
        <v>54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54</v>
      </c>
      <c r="S122" s="30" t="s">
        <v>54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43</v>
      </c>
      <c r="B1" s="6" t="s">
        <v>15</v>
      </c>
      <c r="C1" s="6" t="s">
        <v>16</v>
      </c>
      <c r="D1" s="6" t="s">
        <v>44</v>
      </c>
      <c r="I1" s="6" t="s">
        <v>45</v>
      </c>
      <c r="K1" s="6" t="s">
        <v>46</v>
      </c>
      <c r="O1" s="6" t="s">
        <v>47</v>
      </c>
      <c r="R1" s="6" t="s">
        <v>21</v>
      </c>
      <c r="T1" s="18"/>
    </row>
    <row r="2">
      <c r="D2" s="19" t="s">
        <v>48</v>
      </c>
      <c r="E2" s="19" t="s">
        <v>49</v>
      </c>
      <c r="F2" s="19" t="s">
        <v>50</v>
      </c>
      <c r="G2" s="19" t="s">
        <v>51</v>
      </c>
      <c r="H2" s="19" t="s">
        <v>52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53</v>
      </c>
      <c r="P2" s="19" t="s">
        <v>34</v>
      </c>
      <c r="Q2" s="19" t="s">
        <v>37</v>
      </c>
      <c r="R2" s="20" t="s">
        <v>54</v>
      </c>
      <c r="S2" s="21" t="s">
        <v>54</v>
      </c>
      <c r="T2" s="19" t="s">
        <v>55</v>
      </c>
    </row>
    <row r="3">
      <c r="A3" s="22">
        <v>1.0</v>
      </c>
      <c r="B3" s="24" t="s">
        <v>54</v>
      </c>
      <c r="C3" s="24" t="s">
        <v>54</v>
      </c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0</v>
      </c>
      <c r="N3" s="24">
        <f t="shared" ref="N3:N122" si="3">IF(ISBLANK(D3),0,1)+IF(ISBLANK(E3),0,1)+IF(ISBLANK(F3),0,1)+IF(ISBLANK(G3),0,1)+IF(ISBLANK(H3),0,1)</f>
        <v>0</v>
      </c>
      <c r="O3" s="24">
        <f t="shared" ref="O3:O122" si="4">SUM(D3:H3)</f>
        <v>0</v>
      </c>
      <c r="P3" s="24">
        <f>COUNTIF(D4:H4,"&lt;&gt;") * 5 -SUM(D4:H4)</f>
        <v>0</v>
      </c>
      <c r="Q3" s="24">
        <f t="shared" ref="Q3:Q122" si="5">IFERROR(O3-P3,0)</f>
        <v>0</v>
      </c>
      <c r="R3" s="24" t="s">
        <v>54</v>
      </c>
      <c r="S3" s="24" t="s">
        <v>54</v>
      </c>
      <c r="T3" s="25"/>
      <c r="U3" s="26"/>
      <c r="V3" s="26"/>
      <c r="W3" s="26"/>
      <c r="X3" s="26"/>
      <c r="Y3" s="26"/>
      <c r="Z3" s="26"/>
    </row>
    <row r="4">
      <c r="A4" s="27"/>
      <c r="B4" s="24" t="s">
        <v>54</v>
      </c>
      <c r="C4" s="24" t="s">
        <v>54</v>
      </c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0</v>
      </c>
      <c r="L4" s="24">
        <f t="shared" si="2"/>
        <v>0</v>
      </c>
      <c r="M4" s="24">
        <f>K3</f>
        <v>0</v>
      </c>
      <c r="N4" s="24">
        <f t="shared" si="3"/>
        <v>0</v>
      </c>
      <c r="O4" s="24">
        <f t="shared" si="4"/>
        <v>0</v>
      </c>
      <c r="P4" s="24">
        <f>COUNTIF(D3:H3,"&lt;&gt;") * 5 -SUM(D3:H3)</f>
        <v>0</v>
      </c>
      <c r="Q4" s="24">
        <f t="shared" si="5"/>
        <v>0</v>
      </c>
      <c r="R4" s="24" t="s">
        <v>54</v>
      </c>
      <c r="S4" s="24" t="s">
        <v>54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30" t="s">
        <v>54</v>
      </c>
      <c r="C5" s="30" t="s">
        <v>54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>IF(D5&gt;D6,1,0)+IF(E5&gt;E6,1,0)+IF(F5&gt;F6,1,0)+IF(G5&gt;G6,1,0)+IF(H5&gt;H6,1,0)</f>
        <v>0</v>
      </c>
      <c r="L5" s="30">
        <f t="shared" si="2"/>
        <v>0</v>
      </c>
      <c r="M5" s="30">
        <f>K6</f>
        <v>0</v>
      </c>
      <c r="N5" s="30">
        <f t="shared" si="3"/>
        <v>0</v>
      </c>
      <c r="O5" s="30">
        <f t="shared" si="4"/>
        <v>0</v>
      </c>
      <c r="P5" s="30">
        <f>COUNTIF(D6:H6,"&lt;&gt;") * 5 -SUM(D6:H6)</f>
        <v>0</v>
      </c>
      <c r="Q5" s="30">
        <f t="shared" si="5"/>
        <v>0</v>
      </c>
      <c r="R5" s="30" t="s">
        <v>54</v>
      </c>
      <c r="S5" s="30" t="s">
        <v>54</v>
      </c>
      <c r="T5" s="31"/>
      <c r="U5" s="32"/>
      <c r="V5" s="32"/>
      <c r="W5" s="32"/>
      <c r="X5" s="32"/>
      <c r="Y5" s="32"/>
      <c r="Z5" s="32"/>
    </row>
    <row r="6">
      <c r="A6" s="27"/>
      <c r="B6" s="30" t="s">
        <v>54</v>
      </c>
      <c r="C6" s="30" t="s">
        <v>54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0</v>
      </c>
      <c r="N6" s="30">
        <f t="shared" si="3"/>
        <v>0</v>
      </c>
      <c r="O6" s="30">
        <f t="shared" si="4"/>
        <v>0</v>
      </c>
      <c r="P6" s="30">
        <f>COUNTIF(D5:H5,"&lt;&gt;") * 5 -SUM(D5:H5)</f>
        <v>0</v>
      </c>
      <c r="Q6" s="30">
        <f t="shared" si="5"/>
        <v>0</v>
      </c>
      <c r="R6" s="30" t="s">
        <v>54</v>
      </c>
      <c r="S6" s="30" t="s">
        <v>54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4" t="s">
        <v>54</v>
      </c>
      <c r="C7" s="24" t="s">
        <v>54</v>
      </c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0</v>
      </c>
      <c r="N7" s="24">
        <f t="shared" si="3"/>
        <v>0</v>
      </c>
      <c r="O7" s="24">
        <f t="shared" si="4"/>
        <v>0</v>
      </c>
      <c r="P7" s="24">
        <f>COUNTIF(D8:H8,"&lt;&gt;") * 5 -SUM(D8:H8)</f>
        <v>0</v>
      </c>
      <c r="Q7" s="24">
        <f t="shared" si="5"/>
        <v>0</v>
      </c>
      <c r="R7" s="24" t="s">
        <v>54</v>
      </c>
      <c r="S7" s="24" t="s">
        <v>54</v>
      </c>
      <c r="T7" s="25"/>
      <c r="U7" s="26"/>
      <c r="V7" s="26"/>
      <c r="W7" s="26"/>
      <c r="X7" s="26"/>
      <c r="Y7" s="26"/>
      <c r="Z7" s="26"/>
    </row>
    <row r="8">
      <c r="A8" s="27"/>
      <c r="B8" s="24" t="s">
        <v>54</v>
      </c>
      <c r="C8" s="24" t="s">
        <v>54</v>
      </c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0</v>
      </c>
      <c r="N8" s="24">
        <f t="shared" si="3"/>
        <v>0</v>
      </c>
      <c r="O8" s="24">
        <f t="shared" si="4"/>
        <v>0</v>
      </c>
      <c r="P8" s="24">
        <f>COUNTIF(D7:H7,"&lt;&gt;") * 5 -SUM(D7:H7)</f>
        <v>0</v>
      </c>
      <c r="Q8" s="24">
        <f t="shared" si="5"/>
        <v>0</v>
      </c>
      <c r="R8" s="24" t="s">
        <v>54</v>
      </c>
      <c r="S8" s="24" t="s">
        <v>54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30" t="s">
        <v>54</v>
      </c>
      <c r="C9" s="30" t="s">
        <v>54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0</v>
      </c>
      <c r="N9" s="30">
        <f t="shared" si="3"/>
        <v>0</v>
      </c>
      <c r="O9" s="30">
        <f t="shared" si="4"/>
        <v>0</v>
      </c>
      <c r="P9" s="30">
        <f>COUNTIF(D10:H10,"&lt;&gt;") * 5 -SUM(D10:H10)</f>
        <v>0</v>
      </c>
      <c r="Q9" s="30">
        <f t="shared" si="5"/>
        <v>0</v>
      </c>
      <c r="R9" s="30" t="s">
        <v>54</v>
      </c>
      <c r="S9" s="30" t="s">
        <v>54</v>
      </c>
      <c r="T9" s="31"/>
      <c r="U9" s="32"/>
      <c r="V9" s="32"/>
      <c r="W9" s="32"/>
      <c r="X9" s="32"/>
      <c r="Y9" s="32"/>
      <c r="Z9" s="32"/>
    </row>
    <row r="10">
      <c r="A10" s="27"/>
      <c r="B10" s="30" t="s">
        <v>54</v>
      </c>
      <c r="C10" s="30" t="s">
        <v>54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0</v>
      </c>
      <c r="N10" s="30">
        <f t="shared" si="3"/>
        <v>0</v>
      </c>
      <c r="O10" s="30">
        <f t="shared" si="4"/>
        <v>0</v>
      </c>
      <c r="P10" s="30">
        <f>COUNTIF(D9:H9,"&lt;&gt;") * 5 -SUM(D9:H9)</f>
        <v>0</v>
      </c>
      <c r="Q10" s="30">
        <f t="shared" si="5"/>
        <v>0</v>
      </c>
      <c r="R10" s="30" t="s">
        <v>54</v>
      </c>
      <c r="S10" s="30" t="s">
        <v>54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54</v>
      </c>
      <c r="C11" s="24" t="s">
        <v>54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0</v>
      </c>
      <c r="N11" s="24">
        <f t="shared" si="3"/>
        <v>0</v>
      </c>
      <c r="O11" s="24">
        <f t="shared" si="4"/>
        <v>0</v>
      </c>
      <c r="P11" s="24">
        <f>COUNTIF(D12:H12,"&lt;&gt;") * 5 -SUM(D12:H12)</f>
        <v>0</v>
      </c>
      <c r="Q11" s="24">
        <f t="shared" si="5"/>
        <v>0</v>
      </c>
      <c r="R11" s="24" t="s">
        <v>54</v>
      </c>
      <c r="S11" s="24" t="s">
        <v>54</v>
      </c>
      <c r="T11" s="25"/>
      <c r="U11" s="26"/>
      <c r="V11" s="26"/>
      <c r="W11" s="26"/>
      <c r="X11" s="26"/>
      <c r="Y11" s="26"/>
      <c r="Z11" s="26"/>
    </row>
    <row r="12">
      <c r="A12" s="27"/>
      <c r="B12" s="24" t="s">
        <v>54</v>
      </c>
      <c r="C12" s="24" t="s">
        <v>54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0</v>
      </c>
      <c r="L12" s="24">
        <f t="shared" si="2"/>
        <v>0</v>
      </c>
      <c r="M12" s="24">
        <f>K11</f>
        <v>0</v>
      </c>
      <c r="N12" s="24">
        <f t="shared" si="3"/>
        <v>0</v>
      </c>
      <c r="O12" s="24">
        <f t="shared" si="4"/>
        <v>0</v>
      </c>
      <c r="P12" s="24">
        <f>COUNTIF(D11:H11,"&lt;&gt;") * 5 -SUM(D11:H11)</f>
        <v>0</v>
      </c>
      <c r="Q12" s="24">
        <f t="shared" si="5"/>
        <v>0</v>
      </c>
      <c r="R12" s="24" t="s">
        <v>54</v>
      </c>
      <c r="S12" s="24" t="s">
        <v>54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54</v>
      </c>
      <c r="C13" s="30" t="s">
        <v>54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0</v>
      </c>
      <c r="N13" s="30">
        <f t="shared" si="3"/>
        <v>0</v>
      </c>
      <c r="O13" s="30">
        <f t="shared" si="4"/>
        <v>0</v>
      </c>
      <c r="P13" s="30">
        <f>COUNTIF(D14:H14,"&lt;&gt;") * 5 -SUM(D14:H14)</f>
        <v>0</v>
      </c>
      <c r="Q13" s="30">
        <f t="shared" si="5"/>
        <v>0</v>
      </c>
      <c r="R13" s="30" t="s">
        <v>54</v>
      </c>
      <c r="S13" s="30" t="s">
        <v>54</v>
      </c>
      <c r="T13" s="31"/>
      <c r="U13" s="32"/>
      <c r="V13" s="32"/>
      <c r="W13" s="32"/>
      <c r="X13" s="32"/>
      <c r="Y13" s="32"/>
      <c r="Z13" s="32"/>
    </row>
    <row r="14">
      <c r="A14" s="27"/>
      <c r="B14" s="30" t="s">
        <v>54</v>
      </c>
      <c r="C14" s="30" t="s">
        <v>54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0</v>
      </c>
      <c r="N14" s="30">
        <f t="shared" si="3"/>
        <v>0</v>
      </c>
      <c r="O14" s="30">
        <f t="shared" si="4"/>
        <v>0</v>
      </c>
      <c r="P14" s="30">
        <f>COUNTIF(D13:H13,"&lt;&gt;") * 5 -SUM(D13:H13)</f>
        <v>0</v>
      </c>
      <c r="Q14" s="30">
        <f t="shared" si="5"/>
        <v>0</v>
      </c>
      <c r="R14" s="30" t="s">
        <v>54</v>
      </c>
      <c r="S14" s="30" t="s">
        <v>54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54</v>
      </c>
      <c r="C15" s="24" t="s">
        <v>54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54</v>
      </c>
      <c r="S15" s="24" t="s">
        <v>54</v>
      </c>
      <c r="T15" s="25"/>
      <c r="U15" s="26"/>
      <c r="V15" s="26"/>
      <c r="W15" s="26"/>
      <c r="X15" s="26"/>
      <c r="Y15" s="26"/>
      <c r="Z15" s="26"/>
    </row>
    <row r="16">
      <c r="A16" s="27"/>
      <c r="B16" s="24" t="s">
        <v>54</v>
      </c>
      <c r="C16" s="24" t="s">
        <v>54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54</v>
      </c>
      <c r="S16" s="24" t="s">
        <v>54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54</v>
      </c>
      <c r="C17" s="30" t="s">
        <v>54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54</v>
      </c>
      <c r="S17" s="30" t="s">
        <v>54</v>
      </c>
      <c r="T17" s="31"/>
      <c r="U17" s="32"/>
      <c r="V17" s="32"/>
      <c r="W17" s="32"/>
      <c r="X17" s="32"/>
      <c r="Y17" s="32"/>
      <c r="Z17" s="32"/>
    </row>
    <row r="18">
      <c r="A18" s="27"/>
      <c r="B18" s="30" t="s">
        <v>54</v>
      </c>
      <c r="C18" s="30" t="s">
        <v>54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54</v>
      </c>
      <c r="S18" s="30" t="s">
        <v>54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54</v>
      </c>
      <c r="C19" s="24" t="s">
        <v>54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54</v>
      </c>
      <c r="S19" s="24" t="s">
        <v>54</v>
      </c>
      <c r="T19" s="25"/>
      <c r="U19" s="26"/>
      <c r="V19" s="26"/>
      <c r="W19" s="26"/>
      <c r="X19" s="26"/>
      <c r="Y19" s="26"/>
      <c r="Z19" s="26"/>
    </row>
    <row r="20">
      <c r="A20" s="27"/>
      <c r="B20" s="24" t="s">
        <v>54</v>
      </c>
      <c r="C20" s="24" t="s">
        <v>54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54</v>
      </c>
      <c r="S20" s="24" t="s">
        <v>54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54</v>
      </c>
      <c r="C21" s="30" t="s">
        <v>54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54</v>
      </c>
      <c r="S21" s="30" t="s">
        <v>54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54</v>
      </c>
      <c r="C22" s="30" t="s">
        <v>54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54</v>
      </c>
      <c r="S22" s="30" t="s">
        <v>54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54</v>
      </c>
      <c r="C23" s="24" t="s">
        <v>54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54</v>
      </c>
      <c r="S23" s="24" t="s">
        <v>54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54</v>
      </c>
      <c r="C24" s="24" t="s">
        <v>54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54</v>
      </c>
      <c r="S24" s="24" t="s">
        <v>54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54</v>
      </c>
      <c r="C25" s="30" t="s">
        <v>54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54</v>
      </c>
      <c r="S25" s="30" t="s">
        <v>54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54</v>
      </c>
      <c r="C26" s="30" t="s">
        <v>54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54</v>
      </c>
      <c r="S26" s="30" t="s">
        <v>54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54</v>
      </c>
      <c r="C27" s="24" t="s">
        <v>54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54</v>
      </c>
      <c r="S27" s="24" t="s">
        <v>54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54</v>
      </c>
      <c r="C28" s="24" t="s">
        <v>54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54</v>
      </c>
      <c r="S28" s="24" t="s">
        <v>54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54</v>
      </c>
      <c r="C29" s="30" t="s">
        <v>54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54</v>
      </c>
      <c r="S29" s="30" t="s">
        <v>54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54</v>
      </c>
      <c r="C30" s="30" t="s">
        <v>54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54</v>
      </c>
      <c r="S30" s="30" t="s">
        <v>54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54</v>
      </c>
      <c r="C31" s="24" t="s">
        <v>54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54</v>
      </c>
      <c r="S31" s="24" t="s">
        <v>54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54</v>
      </c>
      <c r="C32" s="24" t="s">
        <v>54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54</v>
      </c>
      <c r="S32" s="24" t="s">
        <v>54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54</v>
      </c>
      <c r="C33" s="30" t="s">
        <v>54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54</v>
      </c>
      <c r="S33" s="30" t="s">
        <v>54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54</v>
      </c>
      <c r="C34" s="30" t="s">
        <v>54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54</v>
      </c>
      <c r="S34" s="30" t="s">
        <v>54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54</v>
      </c>
      <c r="C35" s="24" t="s">
        <v>54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54</v>
      </c>
      <c r="S35" s="24" t="s">
        <v>54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54</v>
      </c>
      <c r="C36" s="24" t="s">
        <v>54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54</v>
      </c>
      <c r="S36" s="24" t="s">
        <v>54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54</v>
      </c>
      <c r="C37" s="30" t="s">
        <v>54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54</v>
      </c>
      <c r="S37" s="30" t="s">
        <v>54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54</v>
      </c>
      <c r="C38" s="30" t="s">
        <v>54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54</v>
      </c>
      <c r="S38" s="30" t="s">
        <v>54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54</v>
      </c>
      <c r="C39" s="24" t="s">
        <v>54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54</v>
      </c>
      <c r="S39" s="24" t="s">
        <v>54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54</v>
      </c>
      <c r="C40" s="24" t="s">
        <v>54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54</v>
      </c>
      <c r="S40" s="24" t="s">
        <v>54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54</v>
      </c>
      <c r="C41" s="30" t="s">
        <v>54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54</v>
      </c>
      <c r="S41" s="30" t="s">
        <v>54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54</v>
      </c>
      <c r="C42" s="30" t="s">
        <v>54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54</v>
      </c>
      <c r="S42" s="30" t="s">
        <v>54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54</v>
      </c>
      <c r="C43" s="24" t="s">
        <v>54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54</v>
      </c>
      <c r="S43" s="24" t="s">
        <v>54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54</v>
      </c>
      <c r="C44" s="24" t="s">
        <v>54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54</v>
      </c>
      <c r="S44" s="24" t="s">
        <v>54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54</v>
      </c>
      <c r="C45" s="30" t="s">
        <v>54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54</v>
      </c>
      <c r="S45" s="30" t="s">
        <v>54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54</v>
      </c>
      <c r="C46" s="30" t="s">
        <v>54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54</v>
      </c>
      <c r="S46" s="30" t="s">
        <v>54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54</v>
      </c>
      <c r="C47" s="24" t="s">
        <v>54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54</v>
      </c>
      <c r="S47" s="24" t="s">
        <v>54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54</v>
      </c>
      <c r="C48" s="24" t="s">
        <v>54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54</v>
      </c>
      <c r="S48" s="24" t="s">
        <v>54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54</v>
      </c>
      <c r="C49" s="30" t="s">
        <v>54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54</v>
      </c>
      <c r="S49" s="30" t="s">
        <v>54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54</v>
      </c>
      <c r="C50" s="30" t="s">
        <v>54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54</v>
      </c>
      <c r="S50" s="30" t="s">
        <v>54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54</v>
      </c>
      <c r="C51" s="24" t="s">
        <v>54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54</v>
      </c>
      <c r="S51" s="24" t="s">
        <v>54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54</v>
      </c>
      <c r="C52" s="24" t="s">
        <v>54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54</v>
      </c>
      <c r="S52" s="24" t="s">
        <v>54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54</v>
      </c>
      <c r="C53" s="30" t="s">
        <v>54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54</v>
      </c>
      <c r="S53" s="30" t="s">
        <v>54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54</v>
      </c>
      <c r="C54" s="30" t="s">
        <v>54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54</v>
      </c>
      <c r="S54" s="30" t="s">
        <v>54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54</v>
      </c>
      <c r="C55" s="24" t="s">
        <v>54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54</v>
      </c>
      <c r="S55" s="24" t="s">
        <v>54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54</v>
      </c>
      <c r="C56" s="24" t="s">
        <v>54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54</v>
      </c>
      <c r="S56" s="24" t="s">
        <v>54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54</v>
      </c>
      <c r="C57" s="30" t="s">
        <v>54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54</v>
      </c>
      <c r="S57" s="30" t="s">
        <v>54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54</v>
      </c>
      <c r="C58" s="30" t="s">
        <v>54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54</v>
      </c>
      <c r="S58" s="30" t="s">
        <v>54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54</v>
      </c>
      <c r="C59" s="24" t="s">
        <v>54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54</v>
      </c>
      <c r="S59" s="24" t="s">
        <v>54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54</v>
      </c>
      <c r="C60" s="24" t="s">
        <v>54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54</v>
      </c>
      <c r="S60" s="24" t="s">
        <v>54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54</v>
      </c>
      <c r="C61" s="30" t="s">
        <v>54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54</v>
      </c>
      <c r="S61" s="30" t="s">
        <v>54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54</v>
      </c>
      <c r="C62" s="30" t="s">
        <v>54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54</v>
      </c>
      <c r="S62" s="30" t="s">
        <v>54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54</v>
      </c>
      <c r="C63" s="24" t="s">
        <v>54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54</v>
      </c>
      <c r="S63" s="24" t="s">
        <v>54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54</v>
      </c>
      <c r="C64" s="24" t="s">
        <v>54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54</v>
      </c>
      <c r="S64" s="24" t="s">
        <v>54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54</v>
      </c>
      <c r="C65" s="30" t="s">
        <v>54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54</v>
      </c>
      <c r="S65" s="30" t="s">
        <v>54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54</v>
      </c>
      <c r="C66" s="30" t="s">
        <v>54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54</v>
      </c>
      <c r="S66" s="30" t="s">
        <v>54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54</v>
      </c>
      <c r="C67" s="24" t="s">
        <v>54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54</v>
      </c>
      <c r="S67" s="24" t="s">
        <v>54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54</v>
      </c>
      <c r="C68" s="24" t="s">
        <v>54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54</v>
      </c>
      <c r="S68" s="24" t="s">
        <v>54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54</v>
      </c>
      <c r="C69" s="30" t="s">
        <v>54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54</v>
      </c>
      <c r="S69" s="30" t="s">
        <v>54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54</v>
      </c>
      <c r="C70" s="30" t="s">
        <v>54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54</v>
      </c>
      <c r="S70" s="30" t="s">
        <v>54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54</v>
      </c>
      <c r="C71" s="24" t="s">
        <v>54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54</v>
      </c>
      <c r="S71" s="24" t="s">
        <v>54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54</v>
      </c>
      <c r="C72" s="24" t="s">
        <v>54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54</v>
      </c>
      <c r="S72" s="24" t="s">
        <v>54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54</v>
      </c>
      <c r="C73" s="30" t="s">
        <v>54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54</v>
      </c>
      <c r="S73" s="30" t="s">
        <v>54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54</v>
      </c>
      <c r="C74" s="30" t="s">
        <v>54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54</v>
      </c>
      <c r="S74" s="30" t="s">
        <v>54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54</v>
      </c>
      <c r="C75" s="24" t="s">
        <v>54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54</v>
      </c>
      <c r="S75" s="24" t="s">
        <v>54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54</v>
      </c>
      <c r="C76" s="24" t="s">
        <v>54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54</v>
      </c>
      <c r="S76" s="24" t="s">
        <v>54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54</v>
      </c>
      <c r="C77" s="30" t="s">
        <v>54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54</v>
      </c>
      <c r="S77" s="30" t="s">
        <v>54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54</v>
      </c>
      <c r="C78" s="30" t="s">
        <v>54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54</v>
      </c>
      <c r="S78" s="30" t="s">
        <v>54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54</v>
      </c>
      <c r="C79" s="24" t="s">
        <v>54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54</v>
      </c>
      <c r="S79" s="24" t="s">
        <v>54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54</v>
      </c>
      <c r="C80" s="24" t="s">
        <v>54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54</v>
      </c>
      <c r="S80" s="24" t="s">
        <v>54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54</v>
      </c>
      <c r="C81" s="30" t="s">
        <v>54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54</v>
      </c>
      <c r="S81" s="30" t="s">
        <v>54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54</v>
      </c>
      <c r="C82" s="30" t="s">
        <v>54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54</v>
      </c>
      <c r="S82" s="30" t="s">
        <v>54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54</v>
      </c>
      <c r="C83" s="24" t="s">
        <v>54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54</v>
      </c>
      <c r="S83" s="24" t="s">
        <v>54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54</v>
      </c>
      <c r="C84" s="24" t="s">
        <v>54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54</v>
      </c>
      <c r="S84" s="24" t="s">
        <v>54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54</v>
      </c>
      <c r="C85" s="30" t="s">
        <v>54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54</v>
      </c>
      <c r="S85" s="30" t="s">
        <v>54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54</v>
      </c>
      <c r="C86" s="30" t="s">
        <v>54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54</v>
      </c>
      <c r="S86" s="30" t="s">
        <v>54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54</v>
      </c>
      <c r="C87" s="24" t="s">
        <v>54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54</v>
      </c>
      <c r="S87" s="24" t="s">
        <v>54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54</v>
      </c>
      <c r="C88" s="24" t="s">
        <v>54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54</v>
      </c>
      <c r="S88" s="24" t="s">
        <v>54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54</v>
      </c>
      <c r="C89" s="30" t="s">
        <v>54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54</v>
      </c>
      <c r="S89" s="30" t="s">
        <v>54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54</v>
      </c>
      <c r="C90" s="30" t="s">
        <v>54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54</v>
      </c>
      <c r="S90" s="30" t="s">
        <v>54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54</v>
      </c>
      <c r="C91" s="24" t="s">
        <v>54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54</v>
      </c>
      <c r="S91" s="24" t="s">
        <v>54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54</v>
      </c>
      <c r="C92" s="24" t="s">
        <v>54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54</v>
      </c>
      <c r="S92" s="24" t="s">
        <v>54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54</v>
      </c>
      <c r="C93" s="30" t="s">
        <v>54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54</v>
      </c>
      <c r="S93" s="30" t="s">
        <v>54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54</v>
      </c>
      <c r="C94" s="30" t="s">
        <v>54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54</v>
      </c>
      <c r="S94" s="30" t="s">
        <v>54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54</v>
      </c>
      <c r="C95" s="24" t="s">
        <v>54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54</v>
      </c>
      <c r="S95" s="24" t="s">
        <v>54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54</v>
      </c>
      <c r="C96" s="24" t="s">
        <v>54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54</v>
      </c>
      <c r="S96" s="24" t="s">
        <v>54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54</v>
      </c>
      <c r="C97" s="30" t="s">
        <v>54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54</v>
      </c>
      <c r="S97" s="30" t="s">
        <v>54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54</v>
      </c>
      <c r="C98" s="30" t="s">
        <v>54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54</v>
      </c>
      <c r="S98" s="30" t="s">
        <v>54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54</v>
      </c>
      <c r="C99" s="24" t="s">
        <v>54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54</v>
      </c>
      <c r="S99" s="24" t="s">
        <v>54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54</v>
      </c>
      <c r="C100" s="24" t="s">
        <v>54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54</v>
      </c>
      <c r="S100" s="24" t="s">
        <v>54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54</v>
      </c>
      <c r="C101" s="30" t="s">
        <v>54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54</v>
      </c>
      <c r="S101" s="30" t="s">
        <v>54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54</v>
      </c>
      <c r="C102" s="30" t="s">
        <v>54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54</v>
      </c>
      <c r="S102" s="30" t="s">
        <v>54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54</v>
      </c>
      <c r="C103" s="24" t="s">
        <v>54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54</v>
      </c>
      <c r="S103" s="24" t="s">
        <v>54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54</v>
      </c>
      <c r="C104" s="24" t="s">
        <v>54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54</v>
      </c>
      <c r="S104" s="24" t="s">
        <v>54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54</v>
      </c>
      <c r="C105" s="30" t="s">
        <v>54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54</v>
      </c>
      <c r="S105" s="30" t="s">
        <v>54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54</v>
      </c>
      <c r="C106" s="30" t="s">
        <v>54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54</v>
      </c>
      <c r="S106" s="30" t="s">
        <v>54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54</v>
      </c>
      <c r="C107" s="24" t="s">
        <v>54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54</v>
      </c>
      <c r="S107" s="24" t="s">
        <v>54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54</v>
      </c>
      <c r="C108" s="24" t="s">
        <v>54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54</v>
      </c>
      <c r="S108" s="24" t="s">
        <v>54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54</v>
      </c>
      <c r="C109" s="30" t="s">
        <v>54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54</v>
      </c>
      <c r="S109" s="30" t="s">
        <v>54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54</v>
      </c>
      <c r="C110" s="30" t="s">
        <v>54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54</v>
      </c>
      <c r="S110" s="30" t="s">
        <v>54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54</v>
      </c>
      <c r="C111" s="24" t="s">
        <v>54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54</v>
      </c>
      <c r="S111" s="24" t="s">
        <v>54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54</v>
      </c>
      <c r="C112" s="24" t="s">
        <v>54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54</v>
      </c>
      <c r="S112" s="24" t="s">
        <v>54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54</v>
      </c>
      <c r="C113" s="30" t="s">
        <v>54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54</v>
      </c>
      <c r="S113" s="30" t="s">
        <v>54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54</v>
      </c>
      <c r="C114" s="30" t="s">
        <v>54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54</v>
      </c>
      <c r="S114" s="30" t="s">
        <v>54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54</v>
      </c>
      <c r="C115" s="24" t="s">
        <v>54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54</v>
      </c>
      <c r="S115" s="24" t="s">
        <v>54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54</v>
      </c>
      <c r="C116" s="24" t="s">
        <v>54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54</v>
      </c>
      <c r="S116" s="24" t="s">
        <v>54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54</v>
      </c>
      <c r="C117" s="30" t="s">
        <v>54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54</v>
      </c>
      <c r="S117" s="30" t="s">
        <v>54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54</v>
      </c>
      <c r="C118" s="30" t="s">
        <v>54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54</v>
      </c>
      <c r="S118" s="30" t="s">
        <v>54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54</v>
      </c>
      <c r="C119" s="24" t="s">
        <v>54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54</v>
      </c>
      <c r="S119" s="24" t="s">
        <v>54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54</v>
      </c>
      <c r="C120" s="24" t="s">
        <v>54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54</v>
      </c>
      <c r="S120" s="24" t="s">
        <v>54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54</v>
      </c>
      <c r="C121" s="30" t="s">
        <v>54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54</v>
      </c>
      <c r="S121" s="30" t="s">
        <v>54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54</v>
      </c>
      <c r="C122" s="30" t="s">
        <v>54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54</v>
      </c>
      <c r="S122" s="30" t="s">
        <v>54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2024-11-10T00:39:37Z</dcterms:created>
  <dc:creator>Unknown</dc:creator>
</cp:coreProperties>
</file>