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129" documentId="11_FF36DCF10254302A97D7030398B8BE6873EA86B9" xr6:coauthVersionLast="47" xr6:coauthVersionMax="47" xr10:uidLastSave="{D8509ED0-5CBB-4146-A097-7CE186CA1677}"/>
  <bookViews>
    <workbookView xWindow="-108" yWindow="-108" windowWidth="23256" windowHeight="12456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T9" i="1"/>
  <c r="U9" i="1"/>
  <c r="T10" i="1"/>
  <c r="U10" i="1"/>
  <c r="V10" i="1" s="1"/>
  <c r="T11" i="1"/>
  <c r="U11" i="1"/>
  <c r="T12" i="1"/>
  <c r="U12" i="1"/>
  <c r="T13" i="1"/>
  <c r="U13" i="1"/>
  <c r="P122" i="3"/>
  <c r="O122" i="3"/>
  <c r="Q122" i="3" s="1"/>
  <c r="N122" i="3"/>
  <c r="M122" i="3"/>
  <c r="L122" i="3"/>
  <c r="K122" i="3"/>
  <c r="I122" i="3" s="1"/>
  <c r="J122" i="3" s="1"/>
  <c r="P121" i="3"/>
  <c r="Q121" i="3" s="1"/>
  <c r="O121" i="3"/>
  <c r="N121" i="3"/>
  <c r="L121" i="3" s="1"/>
  <c r="M121" i="3"/>
  <c r="K121" i="3"/>
  <c r="I121" i="3"/>
  <c r="J121" i="3" s="1"/>
  <c r="P120" i="3"/>
  <c r="O120" i="3"/>
  <c r="Q120" i="3" s="1"/>
  <c r="N120" i="3"/>
  <c r="K120" i="3"/>
  <c r="P119" i="3"/>
  <c r="O119" i="3"/>
  <c r="Q119" i="3" s="1"/>
  <c r="N119" i="3"/>
  <c r="L119" i="3" s="1"/>
  <c r="M119" i="3"/>
  <c r="K119" i="3"/>
  <c r="I120" i="3" s="1"/>
  <c r="J120" i="3" s="1"/>
  <c r="P118" i="3"/>
  <c r="Q118" i="3" s="1"/>
  <c r="O118" i="3"/>
  <c r="N118" i="3"/>
  <c r="K118" i="3"/>
  <c r="Q117" i="3"/>
  <c r="P117" i="3"/>
  <c r="O117" i="3"/>
  <c r="N117" i="3"/>
  <c r="M117" i="3"/>
  <c r="L117" i="3"/>
  <c r="K117" i="3"/>
  <c r="M118" i="3" s="1"/>
  <c r="P116" i="3"/>
  <c r="Q116" i="3" s="1"/>
  <c r="O116" i="3"/>
  <c r="N116" i="3"/>
  <c r="K116" i="3"/>
  <c r="P115" i="3"/>
  <c r="O115" i="3"/>
  <c r="Q115" i="3" s="1"/>
  <c r="N115" i="3"/>
  <c r="K115" i="3"/>
  <c r="P114" i="3"/>
  <c r="O114" i="3"/>
  <c r="N114" i="3"/>
  <c r="M114" i="3"/>
  <c r="L114" i="3"/>
  <c r="K114" i="3"/>
  <c r="I114" i="3" s="1"/>
  <c r="J114" i="3" s="1"/>
  <c r="P113" i="3"/>
  <c r="Q113" i="3" s="1"/>
  <c r="O113" i="3"/>
  <c r="N113" i="3"/>
  <c r="L113" i="3" s="1"/>
  <c r="M113" i="3"/>
  <c r="K113" i="3"/>
  <c r="I113" i="3"/>
  <c r="J113" i="3" s="1"/>
  <c r="P112" i="3"/>
  <c r="O112" i="3"/>
  <c r="Q112" i="3" s="1"/>
  <c r="N112" i="3"/>
  <c r="K112" i="3"/>
  <c r="P111" i="3"/>
  <c r="O111" i="3"/>
  <c r="N111" i="3"/>
  <c r="M111" i="3"/>
  <c r="K111" i="3"/>
  <c r="Q110" i="3"/>
  <c r="P110" i="3"/>
  <c r="O110" i="3"/>
  <c r="N110" i="3"/>
  <c r="K110" i="3"/>
  <c r="I110" i="3"/>
  <c r="J110" i="3" s="1"/>
  <c r="Q109" i="3"/>
  <c r="P109" i="3"/>
  <c r="O109" i="3"/>
  <c r="N109" i="3"/>
  <c r="K109" i="3"/>
  <c r="M110" i="3" s="1"/>
  <c r="J109" i="3"/>
  <c r="I109" i="3"/>
  <c r="P108" i="3"/>
  <c r="O108" i="3"/>
  <c r="Q108" i="3" s="1"/>
  <c r="N108" i="3"/>
  <c r="K108" i="3"/>
  <c r="P107" i="3"/>
  <c r="O107" i="3"/>
  <c r="Q107" i="3" s="1"/>
  <c r="N107" i="3"/>
  <c r="K107" i="3"/>
  <c r="I107" i="3" s="1"/>
  <c r="J107" i="3" s="1"/>
  <c r="P106" i="3"/>
  <c r="O106" i="3"/>
  <c r="N106" i="3"/>
  <c r="M106" i="3"/>
  <c r="L106" i="3" s="1"/>
  <c r="K106" i="3"/>
  <c r="P105" i="3"/>
  <c r="Q105" i="3" s="1"/>
  <c r="O105" i="3"/>
  <c r="N105" i="3"/>
  <c r="M105" i="3"/>
  <c r="K105" i="3"/>
  <c r="I106" i="3" s="1"/>
  <c r="J106" i="3" s="1"/>
  <c r="I105" i="3"/>
  <c r="J105" i="3" s="1"/>
  <c r="Q104" i="3"/>
  <c r="P104" i="3"/>
  <c r="O104" i="3"/>
  <c r="N104" i="3"/>
  <c r="K104" i="3"/>
  <c r="I104" i="3"/>
  <c r="J104" i="3" s="1"/>
  <c r="P103" i="3"/>
  <c r="O103" i="3"/>
  <c r="N103" i="3"/>
  <c r="M103" i="3"/>
  <c r="K103" i="3"/>
  <c r="P102" i="3"/>
  <c r="Q102" i="3" s="1"/>
  <c r="O102" i="3"/>
  <c r="N102" i="3"/>
  <c r="K102" i="3"/>
  <c r="L102" i="3" s="1"/>
  <c r="Q101" i="3"/>
  <c r="P101" i="3"/>
  <c r="O101" i="3"/>
  <c r="N101" i="3"/>
  <c r="M101" i="3"/>
  <c r="L101" i="3" s="1"/>
  <c r="K101" i="3"/>
  <c r="M102" i="3" s="1"/>
  <c r="P100" i="3"/>
  <c r="O100" i="3"/>
  <c r="Q100" i="3" s="1"/>
  <c r="N100" i="3"/>
  <c r="K100" i="3"/>
  <c r="P99" i="3"/>
  <c r="O99" i="3"/>
  <c r="Q99" i="3" s="1"/>
  <c r="N99" i="3"/>
  <c r="K99" i="3"/>
  <c r="I99" i="3" s="1"/>
  <c r="J99" i="3" s="1"/>
  <c r="P98" i="3"/>
  <c r="O98" i="3"/>
  <c r="N98" i="3"/>
  <c r="M98" i="3"/>
  <c r="L98" i="3" s="1"/>
  <c r="K98" i="3"/>
  <c r="P97" i="3"/>
  <c r="Q97" i="3" s="1"/>
  <c r="O97" i="3"/>
  <c r="N97" i="3"/>
  <c r="M97" i="3"/>
  <c r="K97" i="3"/>
  <c r="I98" i="3" s="1"/>
  <c r="J98" i="3" s="1"/>
  <c r="I97" i="3"/>
  <c r="J97" i="3" s="1"/>
  <c r="P96" i="3"/>
  <c r="O96" i="3"/>
  <c r="Q96" i="3" s="1"/>
  <c r="N96" i="3"/>
  <c r="K96" i="3"/>
  <c r="P95" i="3"/>
  <c r="O95" i="3"/>
  <c r="Q95" i="3" s="1"/>
  <c r="N95" i="3"/>
  <c r="M95" i="3"/>
  <c r="K95" i="3"/>
  <c r="P94" i="3"/>
  <c r="Q94" i="3" s="1"/>
  <c r="O94" i="3"/>
  <c r="N94" i="3"/>
  <c r="K94" i="3"/>
  <c r="I93" i="3" s="1"/>
  <c r="J93" i="3" s="1"/>
  <c r="Q93" i="3"/>
  <c r="P93" i="3"/>
  <c r="O93" i="3"/>
  <c r="N93" i="3"/>
  <c r="M93" i="3"/>
  <c r="L93" i="3" s="1"/>
  <c r="K93" i="3"/>
  <c r="M94" i="3" s="1"/>
  <c r="P92" i="3"/>
  <c r="O92" i="3"/>
  <c r="Q92" i="3" s="1"/>
  <c r="N92" i="3"/>
  <c r="M92" i="3"/>
  <c r="K92" i="3"/>
  <c r="P91" i="3"/>
  <c r="O91" i="3"/>
  <c r="Q91" i="3" s="1"/>
  <c r="N91" i="3"/>
  <c r="K91" i="3"/>
  <c r="P90" i="3"/>
  <c r="O90" i="3"/>
  <c r="N90" i="3"/>
  <c r="M90" i="3"/>
  <c r="L90" i="3" s="1"/>
  <c r="K90" i="3"/>
  <c r="P89" i="3"/>
  <c r="Q89" i="3" s="1"/>
  <c r="O89" i="3"/>
  <c r="N89" i="3"/>
  <c r="M89" i="3"/>
  <c r="K89" i="3"/>
  <c r="I90" i="3" s="1"/>
  <c r="J90" i="3" s="1"/>
  <c r="I89" i="3"/>
  <c r="J89" i="3" s="1"/>
  <c r="P88" i="3"/>
  <c r="O88" i="3"/>
  <c r="Q88" i="3" s="1"/>
  <c r="N88" i="3"/>
  <c r="K88" i="3"/>
  <c r="I88" i="3"/>
  <c r="J88" i="3" s="1"/>
  <c r="P87" i="3"/>
  <c r="O87" i="3"/>
  <c r="N87" i="3"/>
  <c r="M87" i="3"/>
  <c r="K87" i="3"/>
  <c r="P86" i="3"/>
  <c r="Q86" i="3" s="1"/>
  <c r="O86" i="3"/>
  <c r="N86" i="3"/>
  <c r="K86" i="3"/>
  <c r="M85" i="3" s="1"/>
  <c r="L85" i="3" s="1"/>
  <c r="I86" i="3"/>
  <c r="J86" i="3" s="1"/>
  <c r="Q85" i="3"/>
  <c r="P85" i="3"/>
  <c r="O85" i="3"/>
  <c r="N85" i="3"/>
  <c r="K85" i="3"/>
  <c r="M86" i="3" s="1"/>
  <c r="J85" i="3"/>
  <c r="I85" i="3"/>
  <c r="P84" i="3"/>
  <c r="O84" i="3"/>
  <c r="Q84" i="3" s="1"/>
  <c r="N84" i="3"/>
  <c r="K84" i="3"/>
  <c r="P83" i="3"/>
  <c r="O83" i="3"/>
  <c r="Q83" i="3" s="1"/>
  <c r="N83" i="3"/>
  <c r="K83" i="3"/>
  <c r="I83" i="3" s="1"/>
  <c r="J83" i="3" s="1"/>
  <c r="P82" i="3"/>
  <c r="O82" i="3"/>
  <c r="Q82" i="3" s="1"/>
  <c r="N82" i="3"/>
  <c r="M82" i="3"/>
  <c r="L82" i="3"/>
  <c r="K82" i="3"/>
  <c r="I82" i="3" s="1"/>
  <c r="J82" i="3" s="1"/>
  <c r="Q81" i="3"/>
  <c r="P81" i="3"/>
  <c r="O81" i="3"/>
  <c r="N81" i="3"/>
  <c r="L81" i="3" s="1"/>
  <c r="M81" i="3"/>
  <c r="K81" i="3"/>
  <c r="I81" i="3"/>
  <c r="J81" i="3" s="1"/>
  <c r="Q80" i="3"/>
  <c r="P80" i="3"/>
  <c r="O80" i="3"/>
  <c r="N80" i="3"/>
  <c r="K80" i="3"/>
  <c r="I80" i="3"/>
  <c r="J80" i="3" s="1"/>
  <c r="P79" i="3"/>
  <c r="O79" i="3"/>
  <c r="Q79" i="3" s="1"/>
  <c r="N79" i="3"/>
  <c r="L79" i="3" s="1"/>
  <c r="M79" i="3"/>
  <c r="K79" i="3"/>
  <c r="P78" i="3"/>
  <c r="Q78" i="3" s="1"/>
  <c r="O78" i="3"/>
  <c r="N78" i="3"/>
  <c r="L78" i="3"/>
  <c r="K78" i="3"/>
  <c r="I78" i="3" s="1"/>
  <c r="J78" i="3" s="1"/>
  <c r="Q77" i="3"/>
  <c r="P77" i="3"/>
  <c r="O77" i="3"/>
  <c r="N77" i="3"/>
  <c r="M77" i="3"/>
  <c r="L77" i="3"/>
  <c r="K77" i="3"/>
  <c r="M78" i="3" s="1"/>
  <c r="I77" i="3"/>
  <c r="J77" i="3" s="1"/>
  <c r="P76" i="3"/>
  <c r="O76" i="3"/>
  <c r="Q76" i="3" s="1"/>
  <c r="N76" i="3"/>
  <c r="K76" i="3"/>
  <c r="P75" i="3"/>
  <c r="O75" i="3"/>
  <c r="Q75" i="3" s="1"/>
  <c r="N75" i="3"/>
  <c r="K75" i="3"/>
  <c r="I75" i="3" s="1"/>
  <c r="J75" i="3" s="1"/>
  <c r="P74" i="3"/>
  <c r="O74" i="3"/>
  <c r="N74" i="3"/>
  <c r="M74" i="3"/>
  <c r="L74" i="3"/>
  <c r="K74" i="3"/>
  <c r="I74" i="3" s="1"/>
  <c r="J74" i="3" s="1"/>
  <c r="Q73" i="3"/>
  <c r="P73" i="3"/>
  <c r="O73" i="3"/>
  <c r="N73" i="3"/>
  <c r="L73" i="3" s="1"/>
  <c r="M73" i="3"/>
  <c r="K73" i="3"/>
  <c r="I73" i="3"/>
  <c r="J73" i="3" s="1"/>
  <c r="P72" i="3"/>
  <c r="O72" i="3"/>
  <c r="Q72" i="3" s="1"/>
  <c r="N72" i="3"/>
  <c r="K72" i="3"/>
  <c r="P71" i="3"/>
  <c r="O71" i="3"/>
  <c r="Q71" i="3" s="1"/>
  <c r="N71" i="3"/>
  <c r="M71" i="3"/>
  <c r="K71" i="3"/>
  <c r="Q70" i="3"/>
  <c r="P70" i="3"/>
  <c r="O70" i="3"/>
  <c r="N70" i="3"/>
  <c r="K70" i="3"/>
  <c r="P69" i="3"/>
  <c r="O69" i="3"/>
  <c r="Q69" i="3" s="1"/>
  <c r="N69" i="3"/>
  <c r="K69" i="3"/>
  <c r="M70" i="3" s="1"/>
  <c r="P68" i="3"/>
  <c r="Q68" i="3" s="1"/>
  <c r="O68" i="3"/>
  <c r="N68" i="3"/>
  <c r="M68" i="3"/>
  <c r="L68" i="3" s="1"/>
  <c r="K68" i="3"/>
  <c r="P67" i="3"/>
  <c r="O67" i="3"/>
  <c r="Q67" i="3" s="1"/>
  <c r="N67" i="3"/>
  <c r="M67" i="3"/>
  <c r="L67" i="3" s="1"/>
  <c r="K67" i="3"/>
  <c r="I67" i="3" s="1"/>
  <c r="J67" i="3" s="1"/>
  <c r="P66" i="3"/>
  <c r="O66" i="3"/>
  <c r="Q66" i="3" s="1"/>
  <c r="N66" i="3"/>
  <c r="L66" i="3" s="1"/>
  <c r="K66" i="3"/>
  <c r="I66" i="3" s="1"/>
  <c r="J66" i="3" s="1"/>
  <c r="P65" i="3"/>
  <c r="O65" i="3"/>
  <c r="Q65" i="3" s="1"/>
  <c r="N65" i="3"/>
  <c r="L65" i="3" s="1"/>
  <c r="M65" i="3"/>
  <c r="K65" i="3"/>
  <c r="M66" i="3" s="1"/>
  <c r="P64" i="3"/>
  <c r="O64" i="3"/>
  <c r="Q64" i="3" s="1"/>
  <c r="N64" i="3"/>
  <c r="K64" i="3"/>
  <c r="P63" i="3"/>
  <c r="O63" i="3"/>
  <c r="Q63" i="3" s="1"/>
  <c r="N63" i="3"/>
  <c r="M63" i="3"/>
  <c r="K63" i="3"/>
  <c r="Q62" i="3"/>
  <c r="P62" i="3"/>
  <c r="O62" i="3"/>
  <c r="N62" i="3"/>
  <c r="K62" i="3"/>
  <c r="I62" i="3" s="1"/>
  <c r="J62" i="3"/>
  <c r="P61" i="3"/>
  <c r="O61" i="3"/>
  <c r="Q61" i="3" s="1"/>
  <c r="N61" i="3"/>
  <c r="K61" i="3"/>
  <c r="P60" i="3"/>
  <c r="O60" i="3"/>
  <c r="Q60" i="3" s="1"/>
  <c r="N60" i="3"/>
  <c r="K60" i="3"/>
  <c r="P59" i="3"/>
  <c r="O59" i="3"/>
  <c r="Q59" i="3" s="1"/>
  <c r="N59" i="3"/>
  <c r="K59" i="3"/>
  <c r="I59" i="3"/>
  <c r="J59" i="3" s="1"/>
  <c r="P58" i="3"/>
  <c r="O58" i="3"/>
  <c r="N58" i="3"/>
  <c r="K58" i="3"/>
  <c r="Q57" i="3"/>
  <c r="P57" i="3"/>
  <c r="O57" i="3"/>
  <c r="N57" i="3"/>
  <c r="M57" i="3"/>
  <c r="K57" i="3"/>
  <c r="I57" i="3" s="1"/>
  <c r="J57" i="3" s="1"/>
  <c r="P56" i="3"/>
  <c r="Q56" i="3" s="1"/>
  <c r="O56" i="3"/>
  <c r="N56" i="3"/>
  <c r="K56" i="3"/>
  <c r="I56" i="3"/>
  <c r="J56" i="3" s="1"/>
  <c r="P55" i="3"/>
  <c r="Q55" i="3" s="1"/>
  <c r="O55" i="3"/>
  <c r="N55" i="3"/>
  <c r="M55" i="3"/>
  <c r="K55" i="3"/>
  <c r="M56" i="3" s="1"/>
  <c r="L56" i="3" s="1"/>
  <c r="I55" i="3"/>
  <c r="J55" i="3" s="1"/>
  <c r="P54" i="3"/>
  <c r="Q54" i="3" s="1"/>
  <c r="O54" i="3"/>
  <c r="N54" i="3"/>
  <c r="K54" i="3"/>
  <c r="Q53" i="3"/>
  <c r="P53" i="3"/>
  <c r="O53" i="3"/>
  <c r="N53" i="3"/>
  <c r="K53" i="3"/>
  <c r="I53" i="3"/>
  <c r="J53" i="3" s="1"/>
  <c r="P52" i="3"/>
  <c r="O52" i="3"/>
  <c r="N52" i="3"/>
  <c r="K52" i="3"/>
  <c r="Q51" i="3"/>
  <c r="P51" i="3"/>
  <c r="O51" i="3"/>
  <c r="N51" i="3"/>
  <c r="K51" i="3"/>
  <c r="I51" i="3" s="1"/>
  <c r="J51" i="3" s="1"/>
  <c r="P50" i="3"/>
  <c r="O50" i="3"/>
  <c r="Q50" i="3" s="1"/>
  <c r="N50" i="3"/>
  <c r="K50" i="3"/>
  <c r="J50" i="3"/>
  <c r="P49" i="3"/>
  <c r="Q49" i="3" s="1"/>
  <c r="O49" i="3"/>
  <c r="N49" i="3"/>
  <c r="M49" i="3"/>
  <c r="K49" i="3"/>
  <c r="I50" i="3" s="1"/>
  <c r="I49" i="3"/>
  <c r="J49" i="3" s="1"/>
  <c r="Q48" i="3"/>
  <c r="P48" i="3"/>
  <c r="O48" i="3"/>
  <c r="N48" i="3"/>
  <c r="L48" i="3" s="1"/>
  <c r="K48" i="3"/>
  <c r="I48" i="3"/>
  <c r="J48" i="3" s="1"/>
  <c r="P47" i="3"/>
  <c r="O47" i="3"/>
  <c r="Q47" i="3" s="1"/>
  <c r="N47" i="3"/>
  <c r="L47" i="3" s="1"/>
  <c r="M47" i="3"/>
  <c r="K47" i="3"/>
  <c r="M48" i="3" s="1"/>
  <c r="I47" i="3"/>
  <c r="J47" i="3" s="1"/>
  <c r="P46" i="3"/>
  <c r="Q46" i="3" s="1"/>
  <c r="O46" i="3"/>
  <c r="N46" i="3"/>
  <c r="L46" i="3" s="1"/>
  <c r="K46" i="3"/>
  <c r="M45" i="3" s="1"/>
  <c r="L45" i="3" s="1"/>
  <c r="I46" i="3"/>
  <c r="J46" i="3" s="1"/>
  <c r="P45" i="3"/>
  <c r="O45" i="3"/>
  <c r="Q45" i="3" s="1"/>
  <c r="N45" i="3"/>
  <c r="K45" i="3"/>
  <c r="M46" i="3" s="1"/>
  <c r="I45" i="3"/>
  <c r="J45" i="3" s="1"/>
  <c r="P44" i="3"/>
  <c r="Q44" i="3" s="1"/>
  <c r="O44" i="3"/>
  <c r="N44" i="3"/>
  <c r="K44" i="3"/>
  <c r="Q43" i="3"/>
  <c r="P43" i="3"/>
  <c r="O43" i="3"/>
  <c r="N43" i="3"/>
  <c r="K43" i="3"/>
  <c r="M44" i="3" s="1"/>
  <c r="I43" i="3"/>
  <c r="J43" i="3" s="1"/>
  <c r="P42" i="3"/>
  <c r="O42" i="3"/>
  <c r="N42" i="3"/>
  <c r="L42" i="3" s="1"/>
  <c r="M42" i="3"/>
  <c r="K42" i="3"/>
  <c r="P41" i="3"/>
  <c r="O41" i="3"/>
  <c r="N41" i="3"/>
  <c r="L41" i="3" s="1"/>
  <c r="M41" i="3"/>
  <c r="K41" i="3"/>
  <c r="I41" i="3" s="1"/>
  <c r="J41" i="3" s="1"/>
  <c r="P40" i="3"/>
  <c r="O40" i="3"/>
  <c r="Q40" i="3" s="1"/>
  <c r="N40" i="3"/>
  <c r="K40" i="3"/>
  <c r="P39" i="3"/>
  <c r="O39" i="3"/>
  <c r="Q39" i="3" s="1"/>
  <c r="N39" i="3"/>
  <c r="M39" i="3"/>
  <c r="K39" i="3"/>
  <c r="P38" i="3"/>
  <c r="Q38" i="3" s="1"/>
  <c r="O38" i="3"/>
  <c r="N38" i="3"/>
  <c r="L38" i="3"/>
  <c r="K38" i="3"/>
  <c r="P37" i="3"/>
  <c r="O37" i="3"/>
  <c r="Q37" i="3" s="1"/>
  <c r="N37" i="3"/>
  <c r="M37" i="3"/>
  <c r="L37" i="3"/>
  <c r="K37" i="3"/>
  <c r="M38" i="3" s="1"/>
  <c r="P36" i="3"/>
  <c r="O36" i="3"/>
  <c r="Q36" i="3" s="1"/>
  <c r="N36" i="3"/>
  <c r="M36" i="3"/>
  <c r="L36" i="3" s="1"/>
  <c r="K36" i="3"/>
  <c r="P35" i="3"/>
  <c r="O35" i="3"/>
  <c r="Q35" i="3" s="1"/>
  <c r="N35" i="3"/>
  <c r="L35" i="3" s="1"/>
  <c r="M35" i="3"/>
  <c r="K35" i="3"/>
  <c r="I35" i="3" s="1"/>
  <c r="J35" i="3" s="1"/>
  <c r="P34" i="3"/>
  <c r="O34" i="3"/>
  <c r="Q34" i="3" s="1"/>
  <c r="N34" i="3"/>
  <c r="K34" i="3"/>
  <c r="P33" i="3"/>
  <c r="O33" i="3"/>
  <c r="Q33" i="3" s="1"/>
  <c r="N33" i="3"/>
  <c r="L33" i="3" s="1"/>
  <c r="M33" i="3"/>
  <c r="K33" i="3"/>
  <c r="P32" i="3"/>
  <c r="O32" i="3"/>
  <c r="Q32" i="3" s="1"/>
  <c r="N32" i="3"/>
  <c r="K32" i="3"/>
  <c r="P31" i="3"/>
  <c r="O31" i="3"/>
  <c r="Q31" i="3" s="1"/>
  <c r="N31" i="3"/>
  <c r="M31" i="3"/>
  <c r="K31" i="3"/>
  <c r="M32" i="3" s="1"/>
  <c r="L32" i="3" s="1"/>
  <c r="I31" i="3"/>
  <c r="J31" i="3" s="1"/>
  <c r="P30" i="3"/>
  <c r="Q30" i="3" s="1"/>
  <c r="O30" i="3"/>
  <c r="N30" i="3"/>
  <c r="K30" i="3"/>
  <c r="I30" i="3"/>
  <c r="J30" i="3" s="1"/>
  <c r="P29" i="3"/>
  <c r="O29" i="3"/>
  <c r="Q29" i="3" s="1"/>
  <c r="N29" i="3"/>
  <c r="M29" i="3"/>
  <c r="L29" i="3" s="1"/>
  <c r="K29" i="3"/>
  <c r="P28" i="3"/>
  <c r="Q28" i="3" s="1"/>
  <c r="O28" i="3"/>
  <c r="N28" i="3"/>
  <c r="K28" i="3"/>
  <c r="P27" i="3"/>
  <c r="O27" i="3"/>
  <c r="Q27" i="3" s="1"/>
  <c r="N27" i="3"/>
  <c r="M27" i="3"/>
  <c r="K27" i="3"/>
  <c r="M28" i="3" s="1"/>
  <c r="L28" i="3" s="1"/>
  <c r="P26" i="3"/>
  <c r="O26" i="3"/>
  <c r="Q26" i="3" s="1"/>
  <c r="N26" i="3"/>
  <c r="K26" i="3"/>
  <c r="Q25" i="3"/>
  <c r="P25" i="3"/>
  <c r="O25" i="3"/>
  <c r="N25" i="3"/>
  <c r="M25" i="3"/>
  <c r="K25" i="3"/>
  <c r="M26" i="3" s="1"/>
  <c r="L26" i="3" s="1"/>
  <c r="P24" i="3"/>
  <c r="Q24" i="3" s="1"/>
  <c r="O24" i="3"/>
  <c r="N24" i="3"/>
  <c r="L24" i="3" s="1"/>
  <c r="K24" i="3"/>
  <c r="I24" i="3"/>
  <c r="J24" i="3" s="1"/>
  <c r="Q23" i="3"/>
  <c r="P23" i="3"/>
  <c r="O23" i="3"/>
  <c r="N23" i="3"/>
  <c r="L23" i="3" s="1"/>
  <c r="M23" i="3"/>
  <c r="K23" i="3"/>
  <c r="M24" i="3" s="1"/>
  <c r="I23" i="3"/>
  <c r="J23" i="3" s="1"/>
  <c r="Q22" i="3"/>
  <c r="P22" i="3"/>
  <c r="O22" i="3"/>
  <c r="N22" i="3"/>
  <c r="K22" i="3"/>
  <c r="M21" i="3" s="1"/>
  <c r="I22" i="3"/>
  <c r="J22" i="3" s="1"/>
  <c r="Q21" i="3"/>
  <c r="P21" i="3"/>
  <c r="O21" i="3"/>
  <c r="N21" i="3"/>
  <c r="K21" i="3"/>
  <c r="I21" i="3"/>
  <c r="J21" i="3" s="1"/>
  <c r="P20" i="3"/>
  <c r="O20" i="3"/>
  <c r="N20" i="3"/>
  <c r="L20" i="3" s="1"/>
  <c r="K20" i="3"/>
  <c r="Q19" i="3"/>
  <c r="P19" i="3"/>
  <c r="O19" i="3"/>
  <c r="N19" i="3"/>
  <c r="K19" i="3"/>
  <c r="M20" i="3" s="1"/>
  <c r="I19" i="3"/>
  <c r="J19" i="3" s="1"/>
  <c r="P18" i="3"/>
  <c r="O18" i="3"/>
  <c r="Q18" i="3" s="1"/>
  <c r="N18" i="3"/>
  <c r="M18" i="3"/>
  <c r="L18" i="3" s="1"/>
  <c r="K18" i="3"/>
  <c r="P17" i="3"/>
  <c r="Q17" i="3" s="1"/>
  <c r="O17" i="3"/>
  <c r="N17" i="3"/>
  <c r="M17" i="3"/>
  <c r="K17" i="3"/>
  <c r="I17" i="3"/>
  <c r="J17" i="3" s="1"/>
  <c r="P16" i="3"/>
  <c r="O16" i="3"/>
  <c r="Q16" i="3" s="1"/>
  <c r="N16" i="3"/>
  <c r="L16" i="3" s="1"/>
  <c r="K16" i="3"/>
  <c r="P15" i="3"/>
  <c r="O15" i="3"/>
  <c r="Q15" i="3" s="1"/>
  <c r="N15" i="3"/>
  <c r="L15" i="3" s="1"/>
  <c r="M15" i="3"/>
  <c r="K15" i="3"/>
  <c r="M16" i="3" s="1"/>
  <c r="P14" i="3"/>
  <c r="Q14" i="3" s="1"/>
  <c r="O14" i="3"/>
  <c r="N14" i="3"/>
  <c r="L14" i="3" s="1"/>
  <c r="K14" i="3"/>
  <c r="M13" i="3" s="1"/>
  <c r="L13" i="3" s="1"/>
  <c r="Q13" i="3"/>
  <c r="P13" i="3"/>
  <c r="O13" i="3"/>
  <c r="N13" i="3"/>
  <c r="K13" i="3"/>
  <c r="M14" i="3" s="1"/>
  <c r="I13" i="3"/>
  <c r="J13" i="3" s="1"/>
  <c r="P12" i="3"/>
  <c r="Q12" i="3" s="1"/>
  <c r="O12" i="3"/>
  <c r="N12" i="3"/>
  <c r="L12" i="3" s="1"/>
  <c r="K12" i="3"/>
  <c r="Q11" i="3"/>
  <c r="P11" i="3"/>
  <c r="O11" i="3"/>
  <c r="N11" i="3"/>
  <c r="K11" i="3"/>
  <c r="M12" i="3" s="1"/>
  <c r="P10" i="3"/>
  <c r="O10" i="3"/>
  <c r="N10" i="3"/>
  <c r="K10" i="3"/>
  <c r="M9" i="3" s="1"/>
  <c r="P9" i="3"/>
  <c r="O9" i="3"/>
  <c r="N9" i="3"/>
  <c r="K9" i="3"/>
  <c r="P8" i="3"/>
  <c r="O8" i="3"/>
  <c r="N8" i="3"/>
  <c r="K8" i="3"/>
  <c r="M7" i="3" s="1"/>
  <c r="P7" i="3"/>
  <c r="O7" i="3"/>
  <c r="N7" i="3"/>
  <c r="K7" i="3"/>
  <c r="P6" i="3"/>
  <c r="O6" i="3"/>
  <c r="N6" i="3"/>
  <c r="K6" i="3"/>
  <c r="P5" i="3"/>
  <c r="O5" i="3"/>
  <c r="Q5" i="3" s="1"/>
  <c r="N5" i="3"/>
  <c r="K5" i="3"/>
  <c r="M6" i="3" s="1"/>
  <c r="P4" i="3"/>
  <c r="O4" i="3"/>
  <c r="N4" i="3"/>
  <c r="M4" i="3"/>
  <c r="K4" i="3"/>
  <c r="M3" i="3" s="1"/>
  <c r="P3" i="3"/>
  <c r="O3" i="3"/>
  <c r="N3" i="3"/>
  <c r="K3" i="3"/>
  <c r="P122" i="2"/>
  <c r="O122" i="2"/>
  <c r="Q122" i="2" s="1"/>
  <c r="N122" i="2"/>
  <c r="K122" i="2"/>
  <c r="Q121" i="2"/>
  <c r="P121" i="2"/>
  <c r="O121" i="2"/>
  <c r="N121" i="2"/>
  <c r="M121" i="2"/>
  <c r="K121" i="2"/>
  <c r="I122" i="2" s="1"/>
  <c r="J122" i="2" s="1"/>
  <c r="I121" i="2"/>
  <c r="J121" i="2" s="1"/>
  <c r="P120" i="2"/>
  <c r="O120" i="2"/>
  <c r="Q120" i="2" s="1"/>
  <c r="N120" i="2"/>
  <c r="K120" i="2"/>
  <c r="I120" i="2"/>
  <c r="J120" i="2" s="1"/>
  <c r="P119" i="2"/>
  <c r="O119" i="2"/>
  <c r="Q119" i="2" s="1"/>
  <c r="N119" i="2"/>
  <c r="M119" i="2"/>
  <c r="K119" i="2"/>
  <c r="M120" i="2" s="1"/>
  <c r="L120" i="2" s="1"/>
  <c r="I119" i="2"/>
  <c r="J119" i="2" s="1"/>
  <c r="P118" i="2"/>
  <c r="Q118" i="2" s="1"/>
  <c r="O118" i="2"/>
  <c r="N118" i="2"/>
  <c r="K118" i="2"/>
  <c r="I118" i="2"/>
  <c r="J118" i="2" s="1"/>
  <c r="P117" i="2"/>
  <c r="O117" i="2"/>
  <c r="Q117" i="2" s="1"/>
  <c r="N117" i="2"/>
  <c r="M117" i="2"/>
  <c r="L117" i="2"/>
  <c r="K117" i="2"/>
  <c r="P116" i="2"/>
  <c r="O116" i="2"/>
  <c r="N116" i="2"/>
  <c r="M116" i="2"/>
  <c r="K116" i="2"/>
  <c r="I116" i="2" s="1"/>
  <c r="J116" i="2" s="1"/>
  <c r="P115" i="2"/>
  <c r="O115" i="2"/>
  <c r="Q115" i="2" s="1"/>
  <c r="N115" i="2"/>
  <c r="M115" i="2"/>
  <c r="L115" i="2"/>
  <c r="K115" i="2"/>
  <c r="I115" i="2"/>
  <c r="J115" i="2" s="1"/>
  <c r="P114" i="2"/>
  <c r="O114" i="2"/>
  <c r="Q114" i="2" s="1"/>
  <c r="N114" i="2"/>
  <c r="K114" i="2"/>
  <c r="Q113" i="2"/>
  <c r="P113" i="2"/>
  <c r="O113" i="2"/>
  <c r="N113" i="2"/>
  <c r="M113" i="2"/>
  <c r="K113" i="2"/>
  <c r="Q112" i="2"/>
  <c r="P112" i="2"/>
  <c r="O112" i="2"/>
  <c r="N112" i="2"/>
  <c r="L112" i="2" s="1"/>
  <c r="K112" i="2"/>
  <c r="I112" i="2"/>
  <c r="J112" i="2" s="1"/>
  <c r="P111" i="2"/>
  <c r="Q111" i="2" s="1"/>
  <c r="O111" i="2"/>
  <c r="N111" i="2"/>
  <c r="L111" i="2" s="1"/>
  <c r="M111" i="2"/>
  <c r="K111" i="2"/>
  <c r="M112" i="2" s="1"/>
  <c r="I111" i="2"/>
  <c r="J111" i="2" s="1"/>
  <c r="P110" i="2"/>
  <c r="Q110" i="2" s="1"/>
  <c r="O110" i="2"/>
  <c r="N110" i="2"/>
  <c r="K110" i="2"/>
  <c r="M109" i="2" s="1"/>
  <c r="I110" i="2"/>
  <c r="J110" i="2" s="1"/>
  <c r="Q109" i="2"/>
  <c r="P109" i="2"/>
  <c r="O109" i="2"/>
  <c r="N109" i="2"/>
  <c r="K109" i="2"/>
  <c r="Q108" i="2"/>
  <c r="P108" i="2"/>
  <c r="O108" i="2"/>
  <c r="N108" i="2"/>
  <c r="K108" i="2"/>
  <c r="P107" i="2"/>
  <c r="O107" i="2"/>
  <c r="Q107" i="2" s="1"/>
  <c r="N107" i="2"/>
  <c r="K107" i="2"/>
  <c r="Q106" i="2"/>
  <c r="P106" i="2"/>
  <c r="O106" i="2"/>
  <c r="N106" i="2"/>
  <c r="M106" i="2"/>
  <c r="K106" i="2"/>
  <c r="P105" i="2"/>
  <c r="O105" i="2"/>
  <c r="Q105" i="2" s="1"/>
  <c r="N105" i="2"/>
  <c r="M105" i="2"/>
  <c r="L105" i="2"/>
  <c r="K105" i="2"/>
  <c r="P104" i="2"/>
  <c r="O104" i="2"/>
  <c r="Q104" i="2" s="1"/>
  <c r="N104" i="2"/>
  <c r="L104" i="2" s="1"/>
  <c r="M104" i="2"/>
  <c r="K104" i="2"/>
  <c r="M103" i="2" s="1"/>
  <c r="P103" i="2"/>
  <c r="Q103" i="2" s="1"/>
  <c r="O103" i="2"/>
  <c r="N103" i="2"/>
  <c r="K103" i="2"/>
  <c r="I103" i="2"/>
  <c r="J103" i="2" s="1"/>
  <c r="P102" i="2"/>
  <c r="O102" i="2"/>
  <c r="Q102" i="2" s="1"/>
  <c r="N102" i="2"/>
  <c r="K102" i="2"/>
  <c r="L102" i="2" s="1"/>
  <c r="Q101" i="2"/>
  <c r="P101" i="2"/>
  <c r="O101" i="2"/>
  <c r="N101" i="2"/>
  <c r="K101" i="2"/>
  <c r="M102" i="2" s="1"/>
  <c r="Q100" i="2"/>
  <c r="P100" i="2"/>
  <c r="O100" i="2"/>
  <c r="N100" i="2"/>
  <c r="K100" i="2"/>
  <c r="I100" i="2" s="1"/>
  <c r="J100" i="2" s="1"/>
  <c r="P99" i="2"/>
  <c r="O99" i="2"/>
  <c r="Q99" i="2" s="1"/>
  <c r="N99" i="2"/>
  <c r="K99" i="2"/>
  <c r="Q98" i="2"/>
  <c r="P98" i="2"/>
  <c r="O98" i="2"/>
  <c r="N98" i="2"/>
  <c r="M98" i="2"/>
  <c r="K98" i="2"/>
  <c r="I98" i="2"/>
  <c r="J98" i="2" s="1"/>
  <c r="P97" i="2"/>
  <c r="O97" i="2"/>
  <c r="Q97" i="2" s="1"/>
  <c r="N97" i="2"/>
  <c r="K97" i="2"/>
  <c r="P96" i="2"/>
  <c r="O96" i="2"/>
  <c r="Q96" i="2" s="1"/>
  <c r="N96" i="2"/>
  <c r="L96" i="2" s="1"/>
  <c r="M96" i="2"/>
  <c r="K96" i="2"/>
  <c r="P95" i="2"/>
  <c r="O95" i="2"/>
  <c r="Q95" i="2" s="1"/>
  <c r="N95" i="2"/>
  <c r="K95" i="2"/>
  <c r="P94" i="2"/>
  <c r="O94" i="2"/>
  <c r="N94" i="2"/>
  <c r="M94" i="2"/>
  <c r="K94" i="2"/>
  <c r="M93" i="2" s="1"/>
  <c r="J94" i="2"/>
  <c r="P93" i="2"/>
  <c r="Q93" i="2" s="1"/>
  <c r="O93" i="2"/>
  <c r="N93" i="2"/>
  <c r="K93" i="2"/>
  <c r="I94" i="2" s="1"/>
  <c r="I93" i="2"/>
  <c r="J93" i="2" s="1"/>
  <c r="P92" i="2"/>
  <c r="O92" i="2"/>
  <c r="Q92" i="2" s="1"/>
  <c r="N92" i="2"/>
  <c r="K92" i="2"/>
  <c r="P91" i="2"/>
  <c r="O91" i="2"/>
  <c r="N91" i="2"/>
  <c r="M91" i="2"/>
  <c r="K91" i="2"/>
  <c r="Q90" i="2"/>
  <c r="P90" i="2"/>
  <c r="O90" i="2"/>
  <c r="N90" i="2"/>
  <c r="L90" i="2" s="1"/>
  <c r="M90" i="2"/>
  <c r="K90" i="2"/>
  <c r="I89" i="2" s="1"/>
  <c r="P89" i="2"/>
  <c r="O89" i="2"/>
  <c r="Q89" i="2" s="1"/>
  <c r="N89" i="2"/>
  <c r="M89" i="2"/>
  <c r="L89" i="2"/>
  <c r="K89" i="2"/>
  <c r="J89" i="2"/>
  <c r="P88" i="2"/>
  <c r="O88" i="2"/>
  <c r="Q88" i="2" s="1"/>
  <c r="N88" i="2"/>
  <c r="M88" i="2"/>
  <c r="K88" i="2"/>
  <c r="Q87" i="2"/>
  <c r="P87" i="2"/>
  <c r="O87" i="2"/>
  <c r="N87" i="2"/>
  <c r="K87" i="2"/>
  <c r="P86" i="2"/>
  <c r="O86" i="2"/>
  <c r="Q86" i="2" s="1"/>
  <c r="N86" i="2"/>
  <c r="K86" i="2"/>
  <c r="P85" i="2"/>
  <c r="Q85" i="2" s="1"/>
  <c r="O85" i="2"/>
  <c r="N85" i="2"/>
  <c r="K85" i="2"/>
  <c r="P84" i="2"/>
  <c r="O84" i="2"/>
  <c r="Q84" i="2" s="1"/>
  <c r="N84" i="2"/>
  <c r="K84" i="2"/>
  <c r="I84" i="2" s="1"/>
  <c r="J84" i="2"/>
  <c r="P83" i="2"/>
  <c r="O83" i="2"/>
  <c r="Q83" i="2" s="1"/>
  <c r="N83" i="2"/>
  <c r="K83" i="2"/>
  <c r="Q82" i="2"/>
  <c r="P82" i="2"/>
  <c r="O82" i="2"/>
  <c r="N82" i="2"/>
  <c r="L82" i="2" s="1"/>
  <c r="M82" i="2"/>
  <c r="K82" i="2"/>
  <c r="I82" i="2"/>
  <c r="J82" i="2" s="1"/>
  <c r="P81" i="2"/>
  <c r="O81" i="2"/>
  <c r="Q81" i="2" s="1"/>
  <c r="N81" i="2"/>
  <c r="M81" i="2"/>
  <c r="L81" i="2" s="1"/>
  <c r="K81" i="2"/>
  <c r="P80" i="2"/>
  <c r="O80" i="2"/>
  <c r="N80" i="2"/>
  <c r="M80" i="2"/>
  <c r="K80" i="2"/>
  <c r="P79" i="2"/>
  <c r="O79" i="2"/>
  <c r="Q79" i="2" s="1"/>
  <c r="N79" i="2"/>
  <c r="K79" i="2"/>
  <c r="I79" i="2"/>
  <c r="J79" i="2" s="1"/>
  <c r="P78" i="2"/>
  <c r="O78" i="2"/>
  <c r="Q78" i="2" s="1"/>
  <c r="N78" i="2"/>
  <c r="M78" i="2"/>
  <c r="K78" i="2"/>
  <c r="M77" i="2" s="1"/>
  <c r="I78" i="2"/>
  <c r="J78" i="2" s="1"/>
  <c r="Q77" i="2"/>
  <c r="P77" i="2"/>
  <c r="O77" i="2"/>
  <c r="N77" i="2"/>
  <c r="K77" i="2"/>
  <c r="I77" i="2" s="1"/>
  <c r="J77" i="2" s="1"/>
  <c r="P76" i="2"/>
  <c r="O76" i="2"/>
  <c r="Q76" i="2" s="1"/>
  <c r="N76" i="2"/>
  <c r="K76" i="2"/>
  <c r="M75" i="2" s="1"/>
  <c r="P75" i="2"/>
  <c r="O75" i="2"/>
  <c r="Q75" i="2" s="1"/>
  <c r="N75" i="2"/>
  <c r="K75" i="2"/>
  <c r="Q74" i="2"/>
  <c r="P74" i="2"/>
  <c r="O74" i="2"/>
  <c r="N74" i="2"/>
  <c r="M74" i="2"/>
  <c r="K74" i="2"/>
  <c r="P73" i="2"/>
  <c r="O73" i="2"/>
  <c r="Q73" i="2" s="1"/>
  <c r="N73" i="2"/>
  <c r="K73" i="2"/>
  <c r="P72" i="2"/>
  <c r="O72" i="2"/>
  <c r="Q72" i="2" s="1"/>
  <c r="N72" i="2"/>
  <c r="M72" i="2"/>
  <c r="K72" i="2"/>
  <c r="P71" i="2"/>
  <c r="O71" i="2"/>
  <c r="Q71" i="2" s="1"/>
  <c r="N71" i="2"/>
  <c r="K71" i="2"/>
  <c r="I71" i="2"/>
  <c r="J71" i="2" s="1"/>
  <c r="P70" i="2"/>
  <c r="O70" i="2"/>
  <c r="Q70" i="2" s="1"/>
  <c r="N70" i="2"/>
  <c r="K70" i="2"/>
  <c r="M69" i="2" s="1"/>
  <c r="Q69" i="2"/>
  <c r="P69" i="2"/>
  <c r="O69" i="2"/>
  <c r="N69" i="2"/>
  <c r="K69" i="2"/>
  <c r="M70" i="2" s="1"/>
  <c r="I69" i="2"/>
  <c r="J69" i="2" s="1"/>
  <c r="P68" i="2"/>
  <c r="O68" i="2"/>
  <c r="Q68" i="2" s="1"/>
  <c r="N68" i="2"/>
  <c r="K68" i="2"/>
  <c r="L68" i="2" s="1"/>
  <c r="I68" i="2"/>
  <c r="J68" i="2" s="1"/>
  <c r="P67" i="2"/>
  <c r="Q67" i="2" s="1"/>
  <c r="O67" i="2"/>
  <c r="N67" i="2"/>
  <c r="K67" i="2"/>
  <c r="M68" i="2" s="1"/>
  <c r="Q66" i="2"/>
  <c r="P66" i="2"/>
  <c r="O66" i="2"/>
  <c r="N66" i="2"/>
  <c r="K66" i="2"/>
  <c r="I66" i="2" s="1"/>
  <c r="J66" i="2" s="1"/>
  <c r="P65" i="2"/>
  <c r="O65" i="2"/>
  <c r="Q65" i="2" s="1"/>
  <c r="N65" i="2"/>
  <c r="K65" i="2"/>
  <c r="I65" i="2" s="1"/>
  <c r="J65" i="2" s="1"/>
  <c r="P64" i="2"/>
  <c r="O64" i="2"/>
  <c r="N64" i="2"/>
  <c r="M64" i="2"/>
  <c r="K64" i="2"/>
  <c r="I64" i="2" s="1"/>
  <c r="J64" i="2" s="1"/>
  <c r="Q63" i="2"/>
  <c r="P63" i="2"/>
  <c r="O63" i="2"/>
  <c r="N63" i="2"/>
  <c r="K63" i="2"/>
  <c r="Q62" i="2"/>
  <c r="P62" i="2"/>
  <c r="O62" i="2"/>
  <c r="N62" i="2"/>
  <c r="K62" i="2"/>
  <c r="I62" i="2"/>
  <c r="J62" i="2" s="1"/>
  <c r="Q61" i="2"/>
  <c r="P61" i="2"/>
  <c r="O61" i="2"/>
  <c r="N61" i="2"/>
  <c r="M61" i="2"/>
  <c r="K61" i="2"/>
  <c r="M62" i="2" s="1"/>
  <c r="I61" i="2"/>
  <c r="J61" i="2" s="1"/>
  <c r="Q60" i="2"/>
  <c r="P60" i="2"/>
  <c r="O60" i="2"/>
  <c r="N60" i="2"/>
  <c r="K60" i="2"/>
  <c r="L60" i="2" s="1"/>
  <c r="I60" i="2"/>
  <c r="J60" i="2" s="1"/>
  <c r="Q59" i="2"/>
  <c r="P59" i="2"/>
  <c r="O59" i="2"/>
  <c r="N59" i="2"/>
  <c r="K59" i="2"/>
  <c r="M60" i="2" s="1"/>
  <c r="I59" i="2"/>
  <c r="J59" i="2" s="1"/>
  <c r="Q58" i="2"/>
  <c r="P58" i="2"/>
  <c r="O58" i="2"/>
  <c r="N58" i="2"/>
  <c r="K58" i="2"/>
  <c r="I58" i="2" s="1"/>
  <c r="J58" i="2" s="1"/>
  <c r="P57" i="2"/>
  <c r="O57" i="2"/>
  <c r="Q57" i="2" s="1"/>
  <c r="N57" i="2"/>
  <c r="K57" i="2"/>
  <c r="I57" i="2" s="1"/>
  <c r="J57" i="2"/>
  <c r="P56" i="2"/>
  <c r="O56" i="2"/>
  <c r="Q56" i="2" s="1"/>
  <c r="N56" i="2"/>
  <c r="M56" i="2"/>
  <c r="K56" i="2"/>
  <c r="I56" i="2" s="1"/>
  <c r="J56" i="2" s="1"/>
  <c r="P55" i="2"/>
  <c r="Q55" i="2" s="1"/>
  <c r="O55" i="2"/>
  <c r="N55" i="2"/>
  <c r="K55" i="2"/>
  <c r="I55" i="2"/>
  <c r="J55" i="2" s="1"/>
  <c r="P54" i="2"/>
  <c r="Q54" i="2" s="1"/>
  <c r="O54" i="2"/>
  <c r="N54" i="2"/>
  <c r="K54" i="2"/>
  <c r="I54" i="2"/>
  <c r="J54" i="2" s="1"/>
  <c r="P53" i="2"/>
  <c r="Q53" i="2" s="1"/>
  <c r="O53" i="2"/>
  <c r="N53" i="2"/>
  <c r="L53" i="2" s="1"/>
  <c r="M53" i="2"/>
  <c r="K53" i="2"/>
  <c r="M54" i="2" s="1"/>
  <c r="I53" i="2"/>
  <c r="J53" i="2" s="1"/>
  <c r="P52" i="2"/>
  <c r="Q52" i="2" s="1"/>
  <c r="O52" i="2"/>
  <c r="N52" i="2"/>
  <c r="K52" i="2"/>
  <c r="L52" i="2" s="1"/>
  <c r="I52" i="2"/>
  <c r="J52" i="2" s="1"/>
  <c r="P51" i="2"/>
  <c r="Q51" i="2" s="1"/>
  <c r="O51" i="2"/>
  <c r="N51" i="2"/>
  <c r="K51" i="2"/>
  <c r="M52" i="2" s="1"/>
  <c r="I51" i="2"/>
  <c r="J51" i="2" s="1"/>
  <c r="Q50" i="2"/>
  <c r="P50" i="2"/>
  <c r="O50" i="2"/>
  <c r="N50" i="2"/>
  <c r="K50" i="2"/>
  <c r="M49" i="2" s="1"/>
  <c r="I50" i="2"/>
  <c r="J50" i="2" s="1"/>
  <c r="P49" i="2"/>
  <c r="O49" i="2"/>
  <c r="Q49" i="2" s="1"/>
  <c r="N49" i="2"/>
  <c r="K49" i="2"/>
  <c r="I49" i="2" s="1"/>
  <c r="J49" i="2"/>
  <c r="P48" i="2"/>
  <c r="O48" i="2"/>
  <c r="N48" i="2"/>
  <c r="L48" i="2" s="1"/>
  <c r="M48" i="2"/>
  <c r="K48" i="2"/>
  <c r="I48" i="2" s="1"/>
  <c r="J48" i="2" s="1"/>
  <c r="P47" i="2"/>
  <c r="O47" i="2"/>
  <c r="Q47" i="2" s="1"/>
  <c r="N47" i="2"/>
  <c r="M47" i="2"/>
  <c r="L47" i="2" s="1"/>
  <c r="K47" i="2"/>
  <c r="I47" i="2"/>
  <c r="J47" i="2" s="1"/>
  <c r="P46" i="2"/>
  <c r="O46" i="2"/>
  <c r="Q46" i="2" s="1"/>
  <c r="N46" i="2"/>
  <c r="M46" i="2"/>
  <c r="K46" i="2"/>
  <c r="I46" i="2"/>
  <c r="J46" i="2" s="1"/>
  <c r="P45" i="2"/>
  <c r="O45" i="2"/>
  <c r="Q45" i="2" s="1"/>
  <c r="N45" i="2"/>
  <c r="M45" i="2"/>
  <c r="K45" i="2"/>
  <c r="I45" i="2"/>
  <c r="J45" i="2" s="1"/>
  <c r="P44" i="2"/>
  <c r="O44" i="2"/>
  <c r="Q44" i="2" s="1"/>
  <c r="N44" i="2"/>
  <c r="L44" i="2"/>
  <c r="K44" i="2"/>
  <c r="I44" i="2"/>
  <c r="J44" i="2" s="1"/>
  <c r="P43" i="2"/>
  <c r="Q43" i="2" s="1"/>
  <c r="O43" i="2"/>
  <c r="N43" i="2"/>
  <c r="M43" i="2"/>
  <c r="K43" i="2"/>
  <c r="M44" i="2" s="1"/>
  <c r="I43" i="2"/>
  <c r="J43" i="2" s="1"/>
  <c r="Q42" i="2"/>
  <c r="P42" i="2"/>
  <c r="O42" i="2"/>
  <c r="N42" i="2"/>
  <c r="K42" i="2"/>
  <c r="M41" i="2" s="1"/>
  <c r="I42" i="2"/>
  <c r="J42" i="2" s="1"/>
  <c r="P41" i="2"/>
  <c r="O41" i="2"/>
  <c r="Q41" i="2" s="1"/>
  <c r="N41" i="2"/>
  <c r="L41" i="2" s="1"/>
  <c r="K41" i="2"/>
  <c r="I41" i="2" s="1"/>
  <c r="J41" i="2"/>
  <c r="P40" i="2"/>
  <c r="O40" i="2"/>
  <c r="Q40" i="2" s="1"/>
  <c r="N40" i="2"/>
  <c r="M40" i="2"/>
  <c r="K40" i="2"/>
  <c r="I40" i="2" s="1"/>
  <c r="J40" i="2" s="1"/>
  <c r="P39" i="2"/>
  <c r="O39" i="2"/>
  <c r="Q39" i="2" s="1"/>
  <c r="N39" i="2"/>
  <c r="K39" i="2"/>
  <c r="I39" i="2"/>
  <c r="J39" i="2" s="1"/>
  <c r="P38" i="2"/>
  <c r="O38" i="2"/>
  <c r="Q38" i="2" s="1"/>
  <c r="N38" i="2"/>
  <c r="K38" i="2"/>
  <c r="P37" i="2"/>
  <c r="O37" i="2"/>
  <c r="Q37" i="2" s="1"/>
  <c r="N37" i="2"/>
  <c r="L37" i="2" s="1"/>
  <c r="M37" i="2"/>
  <c r="K37" i="2"/>
  <c r="M38" i="2" s="1"/>
  <c r="P36" i="2"/>
  <c r="O36" i="2"/>
  <c r="Q36" i="2" s="1"/>
  <c r="N36" i="2"/>
  <c r="K36" i="2"/>
  <c r="L36" i="2" s="1"/>
  <c r="P35" i="2"/>
  <c r="Q35" i="2" s="1"/>
  <c r="O35" i="2"/>
  <c r="N35" i="2"/>
  <c r="K35" i="2"/>
  <c r="M36" i="2" s="1"/>
  <c r="Q34" i="2"/>
  <c r="P34" i="2"/>
  <c r="O34" i="2"/>
  <c r="N34" i="2"/>
  <c r="M34" i="2"/>
  <c r="K34" i="2"/>
  <c r="L34" i="2" s="1"/>
  <c r="I34" i="2"/>
  <c r="J34" i="2" s="1"/>
  <c r="P33" i="2"/>
  <c r="O33" i="2"/>
  <c r="Q33" i="2" s="1"/>
  <c r="N33" i="2"/>
  <c r="L33" i="2" s="1"/>
  <c r="M33" i="2"/>
  <c r="K33" i="2"/>
  <c r="I33" i="2" s="1"/>
  <c r="J33" i="2"/>
  <c r="P32" i="2"/>
  <c r="O32" i="2"/>
  <c r="Q32" i="2" s="1"/>
  <c r="N32" i="2"/>
  <c r="L32" i="2" s="1"/>
  <c r="M32" i="2"/>
  <c r="K32" i="2"/>
  <c r="I32" i="2" s="1"/>
  <c r="J32" i="2" s="1"/>
  <c r="P31" i="2"/>
  <c r="O31" i="2"/>
  <c r="Q31" i="2" s="1"/>
  <c r="N31" i="2"/>
  <c r="L31" i="2" s="1"/>
  <c r="M31" i="2"/>
  <c r="K31" i="2"/>
  <c r="I31" i="2"/>
  <c r="J31" i="2" s="1"/>
  <c r="P30" i="2"/>
  <c r="O30" i="2"/>
  <c r="Q30" i="2" s="1"/>
  <c r="N30" i="2"/>
  <c r="M30" i="2"/>
  <c r="K30" i="2"/>
  <c r="J30" i="2"/>
  <c r="I30" i="2"/>
  <c r="P29" i="2"/>
  <c r="O29" i="2"/>
  <c r="Q29" i="2" s="1"/>
  <c r="N29" i="2"/>
  <c r="L29" i="2" s="1"/>
  <c r="M29" i="2"/>
  <c r="K29" i="2"/>
  <c r="J29" i="2"/>
  <c r="I29" i="2"/>
  <c r="P28" i="2"/>
  <c r="O28" i="2"/>
  <c r="Q28" i="2" s="1"/>
  <c r="N28" i="2"/>
  <c r="L28" i="2"/>
  <c r="K28" i="2"/>
  <c r="P27" i="2"/>
  <c r="Q27" i="2" s="1"/>
  <c r="O27" i="2"/>
  <c r="N27" i="2"/>
  <c r="M27" i="2"/>
  <c r="K27" i="2"/>
  <c r="M28" i="2" s="1"/>
  <c r="Q26" i="2"/>
  <c r="P26" i="2"/>
  <c r="O26" i="2"/>
  <c r="N26" i="2"/>
  <c r="K26" i="2"/>
  <c r="M25" i="2" s="1"/>
  <c r="I26" i="2"/>
  <c r="J26" i="2" s="1"/>
  <c r="P25" i="2"/>
  <c r="O25" i="2"/>
  <c r="Q25" i="2" s="1"/>
  <c r="N25" i="2"/>
  <c r="K25" i="2"/>
  <c r="I25" i="2" s="1"/>
  <c r="J25" i="2"/>
  <c r="P24" i="2"/>
  <c r="O24" i="2"/>
  <c r="Q24" i="2" s="1"/>
  <c r="N24" i="2"/>
  <c r="L24" i="2" s="1"/>
  <c r="M24" i="2"/>
  <c r="K24" i="2"/>
  <c r="I24" i="2" s="1"/>
  <c r="J24" i="2" s="1"/>
  <c r="P23" i="2"/>
  <c r="O23" i="2"/>
  <c r="Q23" i="2" s="1"/>
  <c r="N23" i="2"/>
  <c r="M23" i="2"/>
  <c r="L23" i="2"/>
  <c r="K23" i="2"/>
  <c r="I23" i="2"/>
  <c r="J23" i="2" s="1"/>
  <c r="P22" i="2"/>
  <c r="O22" i="2"/>
  <c r="Q22" i="2" s="1"/>
  <c r="N22" i="2"/>
  <c r="M22" i="2"/>
  <c r="K22" i="2"/>
  <c r="M21" i="2" s="1"/>
  <c r="P21" i="2"/>
  <c r="O21" i="2"/>
  <c r="Q21" i="2" s="1"/>
  <c r="N21" i="2"/>
  <c r="K21" i="2"/>
  <c r="I21" i="2" s="1"/>
  <c r="J21" i="2" s="1"/>
  <c r="P20" i="2"/>
  <c r="O20" i="2"/>
  <c r="N20" i="2"/>
  <c r="K20" i="2"/>
  <c r="P19" i="2"/>
  <c r="O19" i="2"/>
  <c r="N19" i="2"/>
  <c r="K19" i="2"/>
  <c r="M20" i="2" s="1"/>
  <c r="P18" i="2"/>
  <c r="O18" i="2"/>
  <c r="N18" i="2"/>
  <c r="K18" i="2"/>
  <c r="M17" i="2" s="1"/>
  <c r="P17" i="2"/>
  <c r="P11" i="1" s="1"/>
  <c r="O17" i="2"/>
  <c r="N17" i="2"/>
  <c r="K17" i="2"/>
  <c r="P16" i="2"/>
  <c r="P13" i="1" s="1"/>
  <c r="O16" i="2"/>
  <c r="N16" i="2"/>
  <c r="K16" i="2"/>
  <c r="P15" i="2"/>
  <c r="O15" i="2"/>
  <c r="N15" i="2"/>
  <c r="K15" i="2"/>
  <c r="P14" i="2"/>
  <c r="O14" i="2"/>
  <c r="N14" i="2"/>
  <c r="K14" i="2"/>
  <c r="M13" i="2" s="1"/>
  <c r="P13" i="2"/>
  <c r="O13" i="2"/>
  <c r="N13" i="2"/>
  <c r="K13" i="2"/>
  <c r="M14" i="2" s="1"/>
  <c r="P12" i="2"/>
  <c r="O12" i="2"/>
  <c r="Q12" i="2" s="1"/>
  <c r="N12" i="2"/>
  <c r="K12" i="2"/>
  <c r="L12" i="2" s="1"/>
  <c r="P11" i="2"/>
  <c r="O11" i="2"/>
  <c r="N11" i="2"/>
  <c r="K11" i="2"/>
  <c r="M12" i="2" s="1"/>
  <c r="P10" i="2"/>
  <c r="Q10" i="2" s="1"/>
  <c r="O10" i="2"/>
  <c r="N10" i="2"/>
  <c r="K10" i="2"/>
  <c r="P9" i="2"/>
  <c r="O9" i="2"/>
  <c r="N9" i="2"/>
  <c r="K9" i="2"/>
  <c r="P8" i="2"/>
  <c r="O8" i="2"/>
  <c r="N8" i="2"/>
  <c r="K8" i="2"/>
  <c r="P7" i="2"/>
  <c r="O7" i="2"/>
  <c r="N7" i="2"/>
  <c r="K7" i="2"/>
  <c r="P6" i="2"/>
  <c r="O6" i="2"/>
  <c r="N6" i="2"/>
  <c r="K6" i="2"/>
  <c r="M5" i="2" s="1"/>
  <c r="I6" i="2"/>
  <c r="J6" i="2" s="1"/>
  <c r="P5" i="2"/>
  <c r="O5" i="2"/>
  <c r="N5" i="2"/>
  <c r="K5" i="2"/>
  <c r="M6" i="2" s="1"/>
  <c r="P4" i="2"/>
  <c r="O4" i="2"/>
  <c r="N4" i="2"/>
  <c r="K4" i="2"/>
  <c r="P3" i="2"/>
  <c r="O3" i="2"/>
  <c r="N3" i="2"/>
  <c r="K3" i="2"/>
  <c r="M4" i="2" s="1"/>
  <c r="U7" i="1"/>
  <c r="T7" i="1"/>
  <c r="Z4" i="1"/>
  <c r="I9" i="3" l="1"/>
  <c r="J9" i="3" s="1"/>
  <c r="I10" i="3"/>
  <c r="J10" i="3" s="1"/>
  <c r="Q10" i="3"/>
  <c r="M10" i="3"/>
  <c r="K10" i="1" s="1"/>
  <c r="Q7" i="3"/>
  <c r="L7" i="3"/>
  <c r="P12" i="1"/>
  <c r="Q8" i="3"/>
  <c r="L6" i="3"/>
  <c r="Q6" i="3"/>
  <c r="I3" i="3"/>
  <c r="J3" i="3" s="1"/>
  <c r="L3" i="3"/>
  <c r="Q3" i="3"/>
  <c r="Q4" i="3"/>
  <c r="L4" i="3"/>
  <c r="Q19" i="2"/>
  <c r="K11" i="1"/>
  <c r="Q20" i="2"/>
  <c r="I20" i="2"/>
  <c r="J20" i="2" s="1"/>
  <c r="N13" i="1"/>
  <c r="R13" i="1" s="1"/>
  <c r="Q18" i="2"/>
  <c r="I12" i="1"/>
  <c r="I17" i="2"/>
  <c r="Q17" i="2"/>
  <c r="M18" i="2"/>
  <c r="L18" i="2" s="1"/>
  <c r="L17" i="2"/>
  <c r="N11" i="1"/>
  <c r="S11" i="1" s="1"/>
  <c r="I18" i="2"/>
  <c r="J18" i="2" s="1"/>
  <c r="I11" i="1"/>
  <c r="I16" i="2"/>
  <c r="J16" i="2" s="1"/>
  <c r="I13" i="1"/>
  <c r="Q15" i="2"/>
  <c r="N12" i="1"/>
  <c r="M16" i="2"/>
  <c r="Q16" i="2"/>
  <c r="Q13" i="2"/>
  <c r="I14" i="2"/>
  <c r="J14" i="2" s="1"/>
  <c r="I13" i="2"/>
  <c r="J13" i="2" s="1"/>
  <c r="Q14" i="2"/>
  <c r="N7" i="1"/>
  <c r="P9" i="1"/>
  <c r="I11" i="2"/>
  <c r="J11" i="2" s="1"/>
  <c r="I10" i="1"/>
  <c r="Q11" i="2"/>
  <c r="I12" i="2"/>
  <c r="J12" i="2" s="1"/>
  <c r="Q9" i="2"/>
  <c r="I9" i="2"/>
  <c r="J9" i="2" s="1"/>
  <c r="P8" i="1"/>
  <c r="I10" i="2"/>
  <c r="J10" i="2" s="1"/>
  <c r="N9" i="1"/>
  <c r="V7" i="1"/>
  <c r="I8" i="2"/>
  <c r="J8" i="2" s="1"/>
  <c r="I7" i="2"/>
  <c r="J7" i="2" s="1"/>
  <c r="I9" i="1"/>
  <c r="Q7" i="2"/>
  <c r="M8" i="2"/>
  <c r="Q8" i="2"/>
  <c r="Q6" i="2"/>
  <c r="P7" i="1"/>
  <c r="P10" i="1"/>
  <c r="L5" i="2"/>
  <c r="I7" i="1"/>
  <c r="N10" i="1"/>
  <c r="I5" i="2"/>
  <c r="J5" i="2" s="1"/>
  <c r="Q5" i="2"/>
  <c r="M3" i="2"/>
  <c r="Q3" i="2"/>
  <c r="Q4" i="2"/>
  <c r="N8" i="1"/>
  <c r="I4" i="2"/>
  <c r="I8" i="1"/>
  <c r="I3" i="2"/>
  <c r="L4" i="2"/>
  <c r="V11" i="1"/>
  <c r="V9" i="1"/>
  <c r="V13" i="1"/>
  <c r="V8" i="1"/>
  <c r="V12" i="1"/>
  <c r="L25" i="2"/>
  <c r="L73" i="2"/>
  <c r="L42" i="2"/>
  <c r="I75" i="2"/>
  <c r="J75" i="2" s="1"/>
  <c r="M76" i="2"/>
  <c r="L76" i="2" s="1"/>
  <c r="L108" i="2"/>
  <c r="I108" i="2"/>
  <c r="J108" i="2" s="1"/>
  <c r="L83" i="3"/>
  <c r="L9" i="2"/>
  <c r="L21" i="2"/>
  <c r="L57" i="2"/>
  <c r="L64" i="2"/>
  <c r="L100" i="2"/>
  <c r="M9" i="2"/>
  <c r="M10" i="2"/>
  <c r="L10" i="2" s="1"/>
  <c r="M15" i="2"/>
  <c r="I35" i="2"/>
  <c r="J35" i="2" s="1"/>
  <c r="L49" i="2"/>
  <c r="L50" i="2"/>
  <c r="L56" i="2"/>
  <c r="M57" i="2"/>
  <c r="M58" i="2"/>
  <c r="M67" i="2"/>
  <c r="L69" i="2"/>
  <c r="I83" i="2"/>
  <c r="J83" i="2" s="1"/>
  <c r="M84" i="2"/>
  <c r="L84" i="2"/>
  <c r="M99" i="2"/>
  <c r="I107" i="2"/>
  <c r="J107" i="2" s="1"/>
  <c r="M108" i="2"/>
  <c r="L121" i="2"/>
  <c r="L43" i="3"/>
  <c r="M64" i="3"/>
  <c r="L64" i="3" s="1"/>
  <c r="I63" i="3"/>
  <c r="J63" i="3" s="1"/>
  <c r="I64" i="3"/>
  <c r="J64" i="3" s="1"/>
  <c r="M72" i="3"/>
  <c r="I72" i="3"/>
  <c r="J72" i="3" s="1"/>
  <c r="I71" i="3"/>
  <c r="J71" i="3" s="1"/>
  <c r="M115" i="3"/>
  <c r="I116" i="3"/>
  <c r="J116" i="3" s="1"/>
  <c r="L100" i="3"/>
  <c r="L30" i="2"/>
  <c r="I63" i="2"/>
  <c r="J63" i="2" s="1"/>
  <c r="L65" i="2"/>
  <c r="I73" i="2"/>
  <c r="J73" i="2" s="1"/>
  <c r="I74" i="2"/>
  <c r="J74" i="2" s="1"/>
  <c r="L75" i="2"/>
  <c r="M87" i="2"/>
  <c r="L87" i="2" s="1"/>
  <c r="I88" i="2"/>
  <c r="J88" i="2" s="1"/>
  <c r="I87" i="2"/>
  <c r="J87" i="2" s="1"/>
  <c r="I99" i="2"/>
  <c r="J99" i="2" s="1"/>
  <c r="M100" i="2"/>
  <c r="M122" i="2"/>
  <c r="L122" i="2" s="1"/>
  <c r="M19" i="2"/>
  <c r="L19" i="2" s="1"/>
  <c r="L20" i="2"/>
  <c r="L58" i="2"/>
  <c r="M65" i="2"/>
  <c r="L67" i="2"/>
  <c r="L99" i="2"/>
  <c r="M54" i="3"/>
  <c r="L53" i="3"/>
  <c r="I54" i="3"/>
  <c r="J54" i="3" s="1"/>
  <c r="M60" i="3"/>
  <c r="L60" i="3" s="1"/>
  <c r="L89" i="3"/>
  <c r="M11" i="2"/>
  <c r="L11" i="2" s="1"/>
  <c r="L13" i="2"/>
  <c r="L14" i="2"/>
  <c r="I27" i="2"/>
  <c r="J27" i="2" s="1"/>
  <c r="I36" i="2"/>
  <c r="J36" i="2" s="1"/>
  <c r="I37" i="2"/>
  <c r="J37" i="2" s="1"/>
  <c r="I38" i="2"/>
  <c r="J38" i="2" s="1"/>
  <c r="M50" i="2"/>
  <c r="M59" i="2"/>
  <c r="L59" i="2" s="1"/>
  <c r="M63" i="2"/>
  <c r="L63" i="2" s="1"/>
  <c r="L78" i="2"/>
  <c r="I81" i="2"/>
  <c r="J81" i="2" s="1"/>
  <c r="I92" i="2"/>
  <c r="J92" i="2" s="1"/>
  <c r="L94" i="2"/>
  <c r="M107" i="2"/>
  <c r="L107" i="2" s="1"/>
  <c r="L110" i="2"/>
  <c r="L19" i="3"/>
  <c r="L34" i="3"/>
  <c r="I15" i="2"/>
  <c r="I114" i="2"/>
  <c r="J114" i="2" s="1"/>
  <c r="M114" i="2"/>
  <c r="L114" i="2" s="1"/>
  <c r="L71" i="2"/>
  <c r="I97" i="2"/>
  <c r="J97" i="2" s="1"/>
  <c r="M97" i="2"/>
  <c r="L97" i="2" s="1"/>
  <c r="L22" i="2"/>
  <c r="M66" i="2"/>
  <c r="L66" i="2" s="1"/>
  <c r="L74" i="2"/>
  <c r="L98" i="2"/>
  <c r="L3" i="2"/>
  <c r="M7" i="2"/>
  <c r="K7" i="1" s="1"/>
  <c r="I28" i="2"/>
  <c r="J28" i="2" s="1"/>
  <c r="L40" i="2"/>
  <c r="M42" i="2"/>
  <c r="L43" i="2"/>
  <c r="M51" i="2"/>
  <c r="L51" i="2" s="1"/>
  <c r="M55" i="2"/>
  <c r="L55" i="2" s="1"/>
  <c r="L61" i="2"/>
  <c r="L62" i="2"/>
  <c r="Q64" i="2"/>
  <c r="M71" i="2"/>
  <c r="I72" i="2"/>
  <c r="J72" i="2" s="1"/>
  <c r="M73" i="2"/>
  <c r="L77" i="2"/>
  <c r="M83" i="2"/>
  <c r="L83" i="2" s="1"/>
  <c r="L86" i="2"/>
  <c r="I90" i="2"/>
  <c r="J90" i="2" s="1"/>
  <c r="Q94" i="2"/>
  <c r="I106" i="2"/>
  <c r="J106" i="2" s="1"/>
  <c r="I105" i="2"/>
  <c r="J105" i="2" s="1"/>
  <c r="M110" i="2"/>
  <c r="I109" i="2"/>
  <c r="J109" i="2" s="1"/>
  <c r="I6" i="3"/>
  <c r="J6" i="3" s="1"/>
  <c r="I5" i="3"/>
  <c r="J5" i="3" s="1"/>
  <c r="M5" i="3"/>
  <c r="L5" i="3" s="1"/>
  <c r="M40" i="3"/>
  <c r="L40" i="3" s="1"/>
  <c r="I40" i="3"/>
  <c r="J40" i="3" s="1"/>
  <c r="I39" i="3"/>
  <c r="J39" i="3" s="1"/>
  <c r="M62" i="3"/>
  <c r="I61" i="3"/>
  <c r="J61" i="3" s="1"/>
  <c r="L62" i="3"/>
  <c r="L71" i="3"/>
  <c r="I95" i="3"/>
  <c r="J95" i="3" s="1"/>
  <c r="M96" i="3"/>
  <c r="I96" i="3"/>
  <c r="J96" i="3" s="1"/>
  <c r="I70" i="3"/>
  <c r="J70" i="3" s="1"/>
  <c r="I69" i="3"/>
  <c r="J69" i="3" s="1"/>
  <c r="M69" i="3"/>
  <c r="L69" i="3" s="1"/>
  <c r="L70" i="3"/>
  <c r="M91" i="3"/>
  <c r="I92" i="3"/>
  <c r="J92" i="3" s="1"/>
  <c r="L38" i="2"/>
  <c r="I85" i="2"/>
  <c r="J85" i="2" s="1"/>
  <c r="I86" i="2"/>
  <c r="J86" i="2" s="1"/>
  <c r="L54" i="3"/>
  <c r="L6" i="2"/>
  <c r="I19" i="2"/>
  <c r="J19" i="2" s="1"/>
  <c r="I22" i="2"/>
  <c r="J22" i="2" s="1"/>
  <c r="L54" i="2"/>
  <c r="I76" i="2"/>
  <c r="J76" i="2" s="1"/>
  <c r="M79" i="2"/>
  <c r="L79" i="2" s="1"/>
  <c r="I80" i="2"/>
  <c r="J80" i="2" s="1"/>
  <c r="M86" i="2"/>
  <c r="I91" i="2"/>
  <c r="J91" i="2" s="1"/>
  <c r="M92" i="2"/>
  <c r="L92" i="2" s="1"/>
  <c r="L93" i="2"/>
  <c r="I102" i="2"/>
  <c r="J102" i="2" s="1"/>
  <c r="L103" i="2"/>
  <c r="I26" i="3"/>
  <c r="J26" i="3" s="1"/>
  <c r="M34" i="3"/>
  <c r="I33" i="3"/>
  <c r="J33" i="3" s="1"/>
  <c r="M26" i="2"/>
  <c r="L26" i="2" s="1"/>
  <c r="L27" i="2"/>
  <c r="M35" i="2"/>
  <c r="L35" i="2" s="1"/>
  <c r="M39" i="2"/>
  <c r="L39" i="2" s="1"/>
  <c r="L45" i="2"/>
  <c r="L46" i="2"/>
  <c r="Q48" i="2"/>
  <c r="I67" i="2"/>
  <c r="J67" i="2" s="1"/>
  <c r="I70" i="2"/>
  <c r="J70" i="2" s="1"/>
  <c r="L72" i="2"/>
  <c r="L91" i="2"/>
  <c r="I101" i="2"/>
  <c r="J101" i="2" s="1"/>
  <c r="L106" i="2"/>
  <c r="I113" i="2"/>
  <c r="J113" i="2" s="1"/>
  <c r="L9" i="3"/>
  <c r="I25" i="3"/>
  <c r="J25" i="3" s="1"/>
  <c r="I32" i="3"/>
  <c r="J32" i="3" s="1"/>
  <c r="I60" i="3"/>
  <c r="J60" i="3" s="1"/>
  <c r="M59" i="3"/>
  <c r="L59" i="3" s="1"/>
  <c r="M61" i="3"/>
  <c r="L61" i="3" s="1"/>
  <c r="I115" i="3"/>
  <c r="J115" i="3" s="1"/>
  <c r="M116" i="3"/>
  <c r="L116" i="3" s="1"/>
  <c r="Q90" i="3"/>
  <c r="L96" i="3"/>
  <c r="Q103" i="3"/>
  <c r="Q114" i="3"/>
  <c r="L80" i="2"/>
  <c r="Q91" i="2"/>
  <c r="M95" i="2"/>
  <c r="L95" i="2" s="1"/>
  <c r="I96" i="2"/>
  <c r="J96" i="2" s="1"/>
  <c r="Q9" i="3"/>
  <c r="M30" i="3"/>
  <c r="L30" i="3" s="1"/>
  <c r="I29" i="3"/>
  <c r="J29" i="3" s="1"/>
  <c r="L39" i="3"/>
  <c r="Q42" i="3"/>
  <c r="I52" i="3"/>
  <c r="J52" i="3" s="1"/>
  <c r="M51" i="3"/>
  <c r="L52" i="3"/>
  <c r="M75" i="3"/>
  <c r="L75" i="3" s="1"/>
  <c r="I76" i="3"/>
  <c r="J76" i="3" s="1"/>
  <c r="L91" i="3"/>
  <c r="L115" i="3"/>
  <c r="I118" i="3"/>
  <c r="J118" i="3" s="1"/>
  <c r="I117" i="3"/>
  <c r="J117" i="3" s="1"/>
  <c r="L70" i="2"/>
  <c r="Q80" i="2"/>
  <c r="L88" i="2"/>
  <c r="I95" i="2"/>
  <c r="J95" i="2" s="1"/>
  <c r="M118" i="2"/>
  <c r="L118" i="2" s="1"/>
  <c r="I117" i="2"/>
  <c r="J117" i="2" s="1"/>
  <c r="M22" i="3"/>
  <c r="L21" i="3"/>
  <c r="L22" i="3"/>
  <c r="I27" i="3"/>
  <c r="J27" i="3" s="1"/>
  <c r="I28" i="3"/>
  <c r="J28" i="3" s="1"/>
  <c r="I34" i="3"/>
  <c r="J34" i="3" s="1"/>
  <c r="I38" i="3"/>
  <c r="J38" i="3" s="1"/>
  <c r="I37" i="3"/>
  <c r="J37" i="3" s="1"/>
  <c r="L44" i="3"/>
  <c r="I65" i="3"/>
  <c r="J65" i="3" s="1"/>
  <c r="Q74" i="3"/>
  <c r="M76" i="3"/>
  <c r="I87" i="3"/>
  <c r="J87" i="3" s="1"/>
  <c r="M88" i="3"/>
  <c r="L88" i="3"/>
  <c r="I94" i="3"/>
  <c r="J94" i="3" s="1"/>
  <c r="L95" i="3"/>
  <c r="I111" i="3"/>
  <c r="J111" i="3" s="1"/>
  <c r="M112" i="3"/>
  <c r="L112" i="3" s="1"/>
  <c r="I112" i="3"/>
  <c r="J112" i="3" s="1"/>
  <c r="L118" i="3"/>
  <c r="M8" i="3"/>
  <c r="L8" i="3" s="1"/>
  <c r="I8" i="3"/>
  <c r="J8" i="3" s="1"/>
  <c r="I7" i="3"/>
  <c r="J7" i="3" s="1"/>
  <c r="M52" i="3"/>
  <c r="L51" i="3"/>
  <c r="I58" i="3"/>
  <c r="J58" i="3" s="1"/>
  <c r="M58" i="3"/>
  <c r="L58" i="3" s="1"/>
  <c r="L76" i="3"/>
  <c r="L109" i="2"/>
  <c r="L116" i="2"/>
  <c r="I20" i="3"/>
  <c r="J20" i="3" s="1"/>
  <c r="M19" i="3"/>
  <c r="L27" i="3"/>
  <c r="Q41" i="3"/>
  <c r="L72" i="3"/>
  <c r="L94" i="3"/>
  <c r="M100" i="3"/>
  <c r="L107" i="3"/>
  <c r="M109" i="3"/>
  <c r="L109" i="3" s="1"/>
  <c r="L110" i="3"/>
  <c r="I104" i="2"/>
  <c r="J104" i="2" s="1"/>
  <c r="L119" i="2"/>
  <c r="I11" i="3"/>
  <c r="J11" i="3" s="1"/>
  <c r="I14" i="3"/>
  <c r="J14" i="3" s="1"/>
  <c r="I15" i="3"/>
  <c r="J15" i="3" s="1"/>
  <c r="I16" i="3"/>
  <c r="J16" i="3" s="1"/>
  <c r="I18" i="3"/>
  <c r="J18" i="3" s="1"/>
  <c r="L31" i="3"/>
  <c r="L63" i="3"/>
  <c r="I91" i="3"/>
  <c r="J91" i="3" s="1"/>
  <c r="L92" i="3"/>
  <c r="I101" i="3"/>
  <c r="J101" i="3" s="1"/>
  <c r="L105" i="3"/>
  <c r="Q106" i="3"/>
  <c r="M107" i="3"/>
  <c r="I108" i="3"/>
  <c r="J108" i="3" s="1"/>
  <c r="L111" i="3"/>
  <c r="M85" i="2"/>
  <c r="L85" i="2" s="1"/>
  <c r="M101" i="2"/>
  <c r="L101" i="2" s="1"/>
  <c r="L113" i="2"/>
  <c r="Q116" i="2"/>
  <c r="I12" i="3"/>
  <c r="J12" i="3" s="1"/>
  <c r="L25" i="3"/>
  <c r="I44" i="3"/>
  <c r="J44" i="3" s="1"/>
  <c r="M53" i="3"/>
  <c r="L57" i="3"/>
  <c r="M83" i="3"/>
  <c r="I84" i="3"/>
  <c r="J84" i="3" s="1"/>
  <c r="L86" i="3"/>
  <c r="L87" i="3"/>
  <c r="I102" i="3"/>
  <c r="J102" i="3" s="1"/>
  <c r="L103" i="3"/>
  <c r="I103" i="3"/>
  <c r="J103" i="3" s="1"/>
  <c r="M104" i="3"/>
  <c r="L104" i="3"/>
  <c r="M108" i="3"/>
  <c r="L108" i="3" s="1"/>
  <c r="Q111" i="3"/>
  <c r="I42" i="3"/>
  <c r="J42" i="3" s="1"/>
  <c r="M50" i="3"/>
  <c r="L50" i="3" s="1"/>
  <c r="L55" i="3"/>
  <c r="Q58" i="3"/>
  <c r="I79" i="3"/>
  <c r="J79" i="3" s="1"/>
  <c r="M80" i="3"/>
  <c r="L80" i="3"/>
  <c r="M84" i="3"/>
  <c r="Q87" i="3"/>
  <c r="I4" i="3"/>
  <c r="J4" i="3" s="1"/>
  <c r="M11" i="3"/>
  <c r="L11" i="3" s="1"/>
  <c r="L17" i="3"/>
  <c r="Q20" i="3"/>
  <c r="I36" i="3"/>
  <c r="J36" i="3" s="1"/>
  <c r="M43" i="3"/>
  <c r="L49" i="3"/>
  <c r="Q52" i="3"/>
  <c r="I68" i="3"/>
  <c r="J68" i="3" s="1"/>
  <c r="L84" i="3"/>
  <c r="L97" i="3"/>
  <c r="Q98" i="3"/>
  <c r="M99" i="3"/>
  <c r="L99" i="3" s="1"/>
  <c r="I100" i="3"/>
  <c r="J100" i="3" s="1"/>
  <c r="I119" i="3"/>
  <c r="J119" i="3" s="1"/>
  <c r="M120" i="3"/>
  <c r="L120" i="3"/>
  <c r="L10" i="3" l="1"/>
  <c r="R12" i="1"/>
  <c r="S13" i="1"/>
  <c r="K13" i="1"/>
  <c r="J11" i="1"/>
  <c r="L11" i="1" s="1"/>
  <c r="E13" i="1"/>
  <c r="R11" i="1"/>
  <c r="D11" i="1"/>
  <c r="W11" i="1"/>
  <c r="J17" i="2"/>
  <c r="E11" i="1" s="1"/>
  <c r="S12" i="1"/>
  <c r="W13" i="1"/>
  <c r="D13" i="1"/>
  <c r="L15" i="2"/>
  <c r="J12" i="1" s="1"/>
  <c r="K12" i="1"/>
  <c r="J15" i="2"/>
  <c r="E12" i="1" s="1"/>
  <c r="D12" i="1"/>
  <c r="W12" i="1"/>
  <c r="L16" i="2"/>
  <c r="J13" i="1" s="1"/>
  <c r="R7" i="1"/>
  <c r="E7" i="1"/>
  <c r="R9" i="1"/>
  <c r="S9" i="1"/>
  <c r="R8" i="1"/>
  <c r="E9" i="1"/>
  <c r="W9" i="1"/>
  <c r="K9" i="1"/>
  <c r="J8" i="1"/>
  <c r="K8" i="1"/>
  <c r="D9" i="1"/>
  <c r="L7" i="2"/>
  <c r="J7" i="1" s="1"/>
  <c r="L7" i="1" s="1"/>
  <c r="Q7" i="1" s="1"/>
  <c r="D7" i="1"/>
  <c r="W7" i="1"/>
  <c r="L8" i="2"/>
  <c r="J9" i="1" s="1"/>
  <c r="S7" i="1"/>
  <c r="R10" i="1"/>
  <c r="S10" i="1"/>
  <c r="J10" i="1"/>
  <c r="L10" i="1" s="1"/>
  <c r="Q10" i="1" s="1"/>
  <c r="S8" i="1"/>
  <c r="J3" i="2"/>
  <c r="E8" i="1" s="1"/>
  <c r="D8" i="1"/>
  <c r="W8" i="1"/>
  <c r="J4" i="2"/>
  <c r="E10" i="1" s="1"/>
  <c r="D10" i="1"/>
  <c r="W10" i="1"/>
  <c r="F13" i="1" l="1"/>
  <c r="H13" i="1" s="1"/>
  <c r="L13" i="1"/>
  <c r="Q13" i="1" s="1"/>
  <c r="Q11" i="1"/>
  <c r="M11" i="1"/>
  <c r="O11" i="1"/>
  <c r="F11" i="1"/>
  <c r="L12" i="1"/>
  <c r="Q12" i="1" s="1"/>
  <c r="F12" i="1"/>
  <c r="H12" i="1" s="1"/>
  <c r="F7" i="1"/>
  <c r="H7" i="1" s="1"/>
  <c r="F9" i="1"/>
  <c r="H9" i="1" s="1"/>
  <c r="L8" i="1"/>
  <c r="O8" i="1" s="1"/>
  <c r="L9" i="1"/>
  <c r="M9" i="1" s="1"/>
  <c r="M7" i="1"/>
  <c r="O7" i="1"/>
  <c r="M10" i="1"/>
  <c r="O10" i="1"/>
  <c r="F10" i="1"/>
  <c r="H10" i="1" s="1"/>
  <c r="F8" i="1"/>
  <c r="H8" i="1" s="1"/>
  <c r="G13" i="1" l="1"/>
  <c r="M13" i="1"/>
  <c r="O13" i="1"/>
  <c r="O12" i="1"/>
  <c r="M12" i="1"/>
  <c r="H11" i="1"/>
  <c r="G11" i="1"/>
  <c r="G12" i="1"/>
  <c r="G7" i="1"/>
  <c r="G9" i="1"/>
  <c r="Q9" i="1"/>
  <c r="Q8" i="1"/>
  <c r="O9" i="1"/>
  <c r="M8" i="1"/>
  <c r="X9" i="1" s="1"/>
  <c r="Z9" i="1" s="1"/>
  <c r="X11" i="1"/>
  <c r="Z11" i="1" s="1"/>
  <c r="X8" i="1"/>
  <c r="Z8" i="1" s="1"/>
  <c r="X7" i="1"/>
  <c r="Z7" i="1" s="1"/>
  <c r="X13" i="1"/>
  <c r="Z13" i="1" s="1"/>
  <c r="G8" i="1"/>
  <c r="G10" i="1"/>
  <c r="X12" i="1" l="1"/>
  <c r="Z12" i="1" s="1"/>
  <c r="X10" i="1"/>
  <c r="Z10" i="1" s="1"/>
</calcChain>
</file>

<file path=xl/sharedStrings.xml><?xml version="1.0" encoding="utf-8"?>
<sst xmlns="http://schemas.openxmlformats.org/spreadsheetml/2006/main" count="1276" uniqueCount="66">
  <si>
    <t>BUHURT INTERNATIONAL</t>
  </si>
  <si>
    <t>Longsword</t>
  </si>
  <si>
    <t>Name:</t>
  </si>
  <si>
    <t xml:space="preserve"> Tournament of Visegrád 2024</t>
  </si>
  <si>
    <t>Event Date:</t>
  </si>
  <si>
    <t>2024-07-12</t>
  </si>
  <si>
    <t>Event Tier:</t>
  </si>
  <si>
    <t>Classic</t>
  </si>
  <si>
    <t>: Event tier</t>
  </si>
  <si>
    <t>Loc:</t>
  </si>
  <si>
    <t>Visegrád, Fő u., 2025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</si>
  <si>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</si>
  <si>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</si>
  <si>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</si>
  <si>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</si>
  <si>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</si>
  <si>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</si>
  <si>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</si>
  <si>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</si>
  <si>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</si>
  <si>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</si>
  <si>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</si>
  <si>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</si>
  <si>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</si>
  <si>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</si>
  <si>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</si>
  <si>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</si>
  <si>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</si>
  <si>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</si>
  <si>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</si>
  <si>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</si>
  <si>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</si>
  <si>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</si>
  <si>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</si>
  <si>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</si>
  <si>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</si>
  <si>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</si>
  <si>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</si>
  <si>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</si>
  <si>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</si>
  <si>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</si>
  <si>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</si>
  <si>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</si>
  <si>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</si>
  <si>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</si>
  <si>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</si>
  <si>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</si>
  <si>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</si>
  <si>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</si>
  <si>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</si>
  <si>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</si>
  <si>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</si>
  <si>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</si>
  <si>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</si>
  <si>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</si>
  <si>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</si>
  <si>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</si>
  <si>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</si>
  <si>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</si>
  <si>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Ujvári Ádám</t>
  </si>
  <si>
    <t>Baranyi Martin</t>
  </si>
  <si>
    <t>Ilya Moskvitin</t>
  </si>
  <si>
    <t>Hénap Miklós</t>
  </si>
  <si>
    <t>Tompits Gergely</t>
  </si>
  <si>
    <t>Marosi István</t>
  </si>
  <si>
    <t>Drobnyák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</si>
</sst>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workbookViewId="0">
      <selection activeCell="U20" sqref="U20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5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s="1" customFormat="1" ht="27.6" x14ac:dyDescent="0.25">
      <c r="A3" s="1" t="s">
        <v>2</v>
      </c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2" t="s">
        <v>10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 t="s">
        <v>11</v>
      </c>
      <c r="U4" s="23"/>
      <c r="V4" s="23"/>
      <c r="W4" s="24" t="s">
        <v>12</v>
      </c>
      <c r="X4" s="24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3.2" x14ac:dyDescent="0.3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3"/>
      <c r="X6" s="23"/>
      <c r="Y6" s="23"/>
      <c r="Z6" s="23"/>
    </row>
    <row r="7" spans="1:27" x14ac:dyDescent="0.3">
      <c r="A7" s="7">
        <v>0</v>
      </c>
      <c r="B7" s="7" t="s">
        <v>59</v>
      </c>
      <c r="C7" s="7">
        <v>1</v>
      </c>
      <c r="D7" s="7">
        <f>SUMIF(pools!$B:$B,$A7,pools!$I:$I)+SUMIF(brackets!$B:$B,$A7,brackets!$I:$I)</f>
        <v>5</v>
      </c>
      <c r="E7" s="7">
        <f>SUMIF(pools!$B:$B,$A7,pools!$J:$J)+SUMIF(brackets!$B:$B,$A7,brackets!$J:$J)</f>
        <v>0</v>
      </c>
      <c r="F7" s="7">
        <f>SUM(D7:E7)</f>
        <v>5</v>
      </c>
      <c r="G7" s="8">
        <f>IFERROR(D7/F7, 0)</f>
        <v>1</v>
      </c>
      <c r="H7" s="7">
        <f>F7/C7</f>
        <v>5</v>
      </c>
      <c r="I7" s="7">
        <f>SUMIF(pools!$B:$B,$A7,pools!$K:$K)+SUMIF(brackets!$B:$B,$A7,brackets!$K:$K)</f>
        <v>381</v>
      </c>
      <c r="J7" s="7">
        <f>SUMIF(pools!$B:$B,$A7,pools!$L:$L)+SUMIF(brackets!$B:$B,$A7,brackets!$L:$L)</f>
        <v>-536</v>
      </c>
      <c r="K7" s="7">
        <f>SUMIF(pools!$B:$B,$A7,pools!$M:$M)+SUMIF(brackets!$B:$B,$A7,brackets!$M:$M)</f>
        <v>165</v>
      </c>
      <c r="L7" s="7">
        <f>SUM(I7:K7)</f>
        <v>10</v>
      </c>
      <c r="M7" s="7">
        <f>IFERROR(I7/L7, 0)</f>
        <v>38.1</v>
      </c>
      <c r="N7" s="7">
        <f>SUMIF(pools!$B:$B,$A7,pools!$O:$O)+SUMIF(brackets!$B:$B,$A7,brackets!$O:$O)</f>
        <v>381</v>
      </c>
      <c r="O7" s="7">
        <f>IFERROR(N7/L7, 0)</f>
        <v>38.1</v>
      </c>
      <c r="P7" s="7">
        <f>SUMIF(pools!$B:$B,$A7,pools!$P:$P)+SUMIF(brackets!$B:$B,$A7,brackets!$P:$P)</f>
        <v>165</v>
      </c>
      <c r="Q7" s="9">
        <f>IFERROR(P7/L7, 0)</f>
        <v>16.5</v>
      </c>
      <c r="R7" s="7">
        <f>N7-P7</f>
        <v>216</v>
      </c>
      <c r="S7" s="9">
        <f>IFERROR(N7/P7, 0)</f>
        <v>2.3090909090909091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7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13</v>
      </c>
    </row>
    <row r="8" spans="1:27" x14ac:dyDescent="0.3">
      <c r="A8" s="7">
        <v>1</v>
      </c>
      <c r="B8" s="7" t="s">
        <v>60</v>
      </c>
      <c r="D8" s="7">
        <f>SUMIF(pools!$B:$B,$A8,pools!$I:$I)+SUMIF(brackets!$B:$B,$A8,brackets!$I:$I)</f>
        <v>1</v>
      </c>
      <c r="E8" s="7">
        <f>SUMIF(pools!$B:$B,$A8,pools!$J:$J)+SUMIF(brackets!$B:$B,$A8,brackets!$J:$J)</f>
        <v>2</v>
      </c>
      <c r="F8" s="7">
        <f t="shared" ref="F8:F13" si="0">SUM(D8:E8)</f>
        <v>3</v>
      </c>
      <c r="G8" s="8">
        <f t="shared" ref="G8:G13" si="1">IFERROR(D8/F8, 0)</f>
        <v>0.33333333333333331</v>
      </c>
      <c r="H8" s="7" t="e">
        <f t="shared" ref="H8:H13" si="2">F8/C8</f>
        <v>#DIV/0!</v>
      </c>
      <c r="I8" s="7">
        <f>SUMIF(pools!$B:$B,$A8,pools!$K:$K)+SUMIF(brackets!$B:$B,$A8,brackets!$K:$K)</f>
        <v>153</v>
      </c>
      <c r="J8" s="7">
        <f>SUMIF(pools!$B:$B,$A8,pools!$L:$L)+SUMIF(brackets!$B:$B,$A8,brackets!$L:$L)</f>
        <v>-325</v>
      </c>
      <c r="K8" s="7">
        <f>SUMIF(pools!$B:$B,$A8,pools!$M:$M)+SUMIF(brackets!$B:$B,$A8,brackets!$M:$M)</f>
        <v>178</v>
      </c>
      <c r="L8" s="7">
        <f t="shared" ref="L8:L13" si="3">SUM(I8:K8)</f>
        <v>6</v>
      </c>
      <c r="M8" s="7">
        <f t="shared" ref="M8:M13" si="4">IFERROR(I8/L8, 0)</f>
        <v>25.5</v>
      </c>
      <c r="N8" s="7">
        <f>SUMIF(pools!$B:$B,$A8,pools!$O:$O)+SUMIF(brackets!$B:$B,$A8,brackets!$O:$O)</f>
        <v>153</v>
      </c>
      <c r="O8" s="7">
        <f t="shared" ref="O8:O13" si="5">IFERROR(N8/L8, 0)</f>
        <v>25.5</v>
      </c>
      <c r="P8" s="7">
        <f>SUMIF(pools!$B:$B,$A8,pools!$P:$P)+SUMIF(brackets!$B:$B,$A8,brackets!$P:$P)</f>
        <v>178</v>
      </c>
      <c r="Q8" s="9">
        <f t="shared" ref="Q8:Q13" si="6">IFERROR(P8/L8, 0)</f>
        <v>29.666666666666668</v>
      </c>
      <c r="R8" s="7">
        <f t="shared" ref="R8:R13" si="7">N8-P8</f>
        <v>-25</v>
      </c>
      <c r="S8" s="9">
        <f t="shared" ref="S8:S13" si="8">IFERROR(N8/P8, 0)</f>
        <v>0.8595505617977528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13" si="9">T8+(2*U8)</f>
        <v>0</v>
      </c>
      <c r="W8" s="7">
        <f>SUMIF(pools!$B:$B, $A8, pools!$I:$I) + (SUMIF(brackets!$B:$B, $A8, brackets!$I:$I) * 2)</f>
        <v>1</v>
      </c>
      <c r="X8" s="7">
        <f t="shared" ref="X8:X13" si="10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5</v>
      </c>
      <c r="Y8" s="7"/>
      <c r="Z8" s="7">
        <f t="shared" ref="Z8:Z13" si="11">IF(X8=3,W8+2,IF(X8=2,W8+4,IF(X8=1,W8+6,W8))) * $Z$4</f>
        <v>1</v>
      </c>
    </row>
    <row r="9" spans="1:27" x14ac:dyDescent="0.3">
      <c r="A9" s="7">
        <v>2</v>
      </c>
      <c r="B9" s="7" t="s">
        <v>62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3</v>
      </c>
      <c r="F9" s="7">
        <f t="shared" si="0"/>
        <v>3</v>
      </c>
      <c r="G9" s="8">
        <f t="shared" si="1"/>
        <v>0</v>
      </c>
      <c r="H9" s="7" t="e">
        <f t="shared" si="2"/>
        <v>#DIV/0!</v>
      </c>
      <c r="I9" s="7">
        <f>SUMIF(pools!$B:$B,$A9,pools!$K:$K)+SUMIF(brackets!$B:$B,$A9,brackets!$K:$K)</f>
        <v>74</v>
      </c>
      <c r="J9" s="7">
        <f>SUMIF(pools!$B:$B,$A9,pools!$L:$L)+SUMIF(brackets!$B:$B,$A9,brackets!$L:$L)</f>
        <v>-212</v>
      </c>
      <c r="K9" s="7">
        <f>SUMIF(pools!$B:$B,$A9,pools!$M:$M)+SUMIF(brackets!$B:$B,$A9,brackets!$M:$M)</f>
        <v>144</v>
      </c>
      <c r="L9" s="7">
        <f t="shared" si="3"/>
        <v>6</v>
      </c>
      <c r="M9" s="7">
        <f t="shared" si="4"/>
        <v>12.333333333333334</v>
      </c>
      <c r="N9" s="7">
        <f>SUMIF(pools!$B:$B,$A9,pools!$O:$O)+SUMIF(brackets!$B:$B,$A9,brackets!$O:$O)</f>
        <v>74</v>
      </c>
      <c r="O9" s="7">
        <f t="shared" si="5"/>
        <v>12.333333333333334</v>
      </c>
      <c r="P9" s="7">
        <f>SUMIF(pools!$B:$B,$A9,pools!$P:$P)+SUMIF(brackets!$B:$B,$A9,brackets!$P:$P)</f>
        <v>144</v>
      </c>
      <c r="Q9" s="9">
        <f t="shared" si="6"/>
        <v>24</v>
      </c>
      <c r="R9" s="7">
        <f t="shared" si="7"/>
        <v>-70</v>
      </c>
      <c r="S9" s="9">
        <f t="shared" si="8"/>
        <v>0.51388888888888884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0</v>
      </c>
      <c r="X9" s="7">
        <f t="shared" si="10"/>
        <v>6</v>
      </c>
      <c r="Y9" s="7"/>
      <c r="Z9" s="7">
        <f t="shared" si="11"/>
        <v>0</v>
      </c>
    </row>
    <row r="10" spans="1:27" x14ac:dyDescent="0.3">
      <c r="A10" s="7">
        <v>3</v>
      </c>
      <c r="B10" s="7" t="s">
        <v>61</v>
      </c>
      <c r="D10" s="7">
        <f>SUMIF(pools!$B:$B,$A10,pools!$I:$I)+SUMIF(brackets!$B:$B,$A10,brackets!$I:$I)</f>
        <v>3</v>
      </c>
      <c r="E10" s="7">
        <f>SUMIF(pools!$B:$B,$A10,pools!$J:$J)+SUMIF(brackets!$B:$B,$A10,brackets!$J:$J)</f>
        <v>2</v>
      </c>
      <c r="F10" s="7">
        <f t="shared" si="0"/>
        <v>5</v>
      </c>
      <c r="G10" s="8">
        <f t="shared" si="1"/>
        <v>0.6</v>
      </c>
      <c r="H10" s="7" t="e">
        <f t="shared" si="2"/>
        <v>#DIV/0!</v>
      </c>
      <c r="I10" s="7">
        <f>SUMIF(pools!$B:$B,$A10,pools!$K:$K)+SUMIF(brackets!$B:$B,$A10,brackets!$K:$K)</f>
        <v>219</v>
      </c>
      <c r="J10" s="7">
        <f>SUMIF(pools!$B:$B,$A10,pools!$L:$L)+SUMIF(brackets!$B:$B,$A10,brackets!$L:$L)</f>
        <v>-500</v>
      </c>
      <c r="K10" s="7">
        <f>SUMIF(pools!$B:$B,$A10,pools!$M:$M)+SUMIF(brackets!$B:$B,$A10,brackets!$M:$M)</f>
        <v>292</v>
      </c>
      <c r="L10" s="7">
        <f t="shared" si="3"/>
        <v>11</v>
      </c>
      <c r="M10" s="7">
        <f t="shared" si="4"/>
        <v>19.90909090909091</v>
      </c>
      <c r="N10" s="7">
        <f>SUMIF(pools!$B:$B,$A10,pools!$O:$O)+SUMIF(brackets!$B:$B,$A10,brackets!$O:$O)</f>
        <v>219</v>
      </c>
      <c r="O10" s="7">
        <f t="shared" si="5"/>
        <v>19.90909090909091</v>
      </c>
      <c r="P10" s="7">
        <f>SUMIF(pools!$B:$B,$A10,pools!$P:$P)+SUMIF(brackets!$B:$B,$A10,brackets!$P:$P)</f>
        <v>292</v>
      </c>
      <c r="Q10" s="9">
        <f t="shared" si="6"/>
        <v>26.545454545454547</v>
      </c>
      <c r="R10" s="7">
        <f t="shared" si="7"/>
        <v>-73</v>
      </c>
      <c r="S10" s="9">
        <f t="shared" si="8"/>
        <v>0.75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si="9"/>
        <v>0</v>
      </c>
      <c r="W10" s="7">
        <f>SUMIF(pools!$B:$B, $A10, pools!$I:$I) + (SUMIF(brackets!$B:$B, $A10, brackets!$I:$I) * 2)</f>
        <v>4</v>
      </c>
      <c r="X10" s="7">
        <f t="shared" si="10"/>
        <v>2</v>
      </c>
      <c r="Y10" s="7"/>
      <c r="Z10" s="7">
        <f t="shared" si="11"/>
        <v>8</v>
      </c>
    </row>
    <row r="11" spans="1:27" x14ac:dyDescent="0.3">
      <c r="A11" s="7">
        <v>4</v>
      </c>
      <c r="B11" s="7" t="s">
        <v>63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2</v>
      </c>
      <c r="F11" s="7">
        <f t="shared" si="0"/>
        <v>2</v>
      </c>
      <c r="G11" s="8">
        <f t="shared" si="1"/>
        <v>0</v>
      </c>
      <c r="H11" s="7" t="e">
        <f t="shared" si="2"/>
        <v>#DIV/0!</v>
      </c>
      <c r="I11" s="7">
        <f>SUMIF(pools!$B:$B,$A11,pools!$K:$K)+SUMIF(brackets!$B:$B,$A11,brackets!$K:$K)</f>
        <v>38</v>
      </c>
      <c r="J11" s="7">
        <f>SUMIF(pools!$B:$B,$A11,pools!$L:$L)+SUMIF(brackets!$B:$B,$A11,brackets!$L:$L)</f>
        <v>-90</v>
      </c>
      <c r="K11" s="7">
        <f>SUMIF(pools!$B:$B,$A11,pools!$M:$M)+SUMIF(brackets!$B:$B,$A11,brackets!$M:$M)</f>
        <v>56</v>
      </c>
      <c r="L11" s="7">
        <f t="shared" si="3"/>
        <v>4</v>
      </c>
      <c r="M11" s="7">
        <f t="shared" si="4"/>
        <v>9.5</v>
      </c>
      <c r="N11" s="7">
        <f>SUMIF(pools!$B:$B,$A11,pools!$O:$O)+SUMIF(brackets!$B:$B,$A11,brackets!$O:$O)</f>
        <v>38</v>
      </c>
      <c r="O11" s="7">
        <f t="shared" si="5"/>
        <v>9.5</v>
      </c>
      <c r="P11" s="7">
        <f>SUMIF(pools!$B:$B,$A11,pools!$P:$P)+SUMIF(brackets!$B:$B,$A11,brackets!$P:$P)</f>
        <v>56</v>
      </c>
      <c r="Q11" s="9">
        <f t="shared" si="6"/>
        <v>14</v>
      </c>
      <c r="R11" s="7">
        <f t="shared" si="7"/>
        <v>-18</v>
      </c>
      <c r="S11" s="9">
        <f t="shared" si="8"/>
        <v>0.6785714285714286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0</v>
      </c>
      <c r="X11" s="7">
        <f t="shared" si="10"/>
        <v>7</v>
      </c>
      <c r="Y11" s="7"/>
      <c r="Z11" s="7">
        <f t="shared" si="11"/>
        <v>0</v>
      </c>
    </row>
    <row r="12" spans="1:27" x14ac:dyDescent="0.3">
      <c r="A12" s="7">
        <v>5</v>
      </c>
      <c r="B12" s="7" t="s">
        <v>64</v>
      </c>
      <c r="D12" s="7">
        <f>SUMIF(pools!$B:$B,$A12,pools!$I:$I)+SUMIF(brackets!$B:$B,$A12,brackets!$I:$I)</f>
        <v>2</v>
      </c>
      <c r="E12" s="7">
        <f>SUMIF(pools!$B:$B,$A12,pools!$J:$J)+SUMIF(brackets!$B:$B,$A12,brackets!$J:$J)</f>
        <v>2</v>
      </c>
      <c r="F12" s="7">
        <f t="shared" si="0"/>
        <v>4</v>
      </c>
      <c r="G12" s="8">
        <f t="shared" si="1"/>
        <v>0.5</v>
      </c>
      <c r="H12" s="7" t="e">
        <f t="shared" si="2"/>
        <v>#DIV/0!</v>
      </c>
      <c r="I12" s="7">
        <f>SUMIF(pools!$B:$B,$A12,pools!$K:$K)+SUMIF(brackets!$B:$B,$A12,brackets!$K:$K)</f>
        <v>95</v>
      </c>
      <c r="J12" s="7">
        <f>SUMIF(pools!$B:$B,$A12,pools!$L:$L)+SUMIF(brackets!$B:$B,$A12,brackets!$L:$L)</f>
        <v>-216</v>
      </c>
      <c r="K12" s="7">
        <f>SUMIF(pools!$B:$B,$A12,pools!$M:$M)+SUMIF(brackets!$B:$B,$A12,brackets!$M:$M)</f>
        <v>130</v>
      </c>
      <c r="L12" s="7">
        <f t="shared" si="3"/>
        <v>9</v>
      </c>
      <c r="M12" s="7">
        <f t="shared" si="4"/>
        <v>10.555555555555555</v>
      </c>
      <c r="N12" s="7">
        <f>SUMIF(pools!$B:$B,$A12,pools!$O:$O)+SUMIF(brackets!$B:$B,$A12,brackets!$O:$O)</f>
        <v>95</v>
      </c>
      <c r="O12" s="7">
        <f t="shared" si="5"/>
        <v>10.555555555555555</v>
      </c>
      <c r="P12" s="7">
        <f>SUMIF(pools!$B:$B,$A12,pools!$P:$P)+SUMIF(brackets!$B:$B,$A12,brackets!$P:$P)</f>
        <v>130</v>
      </c>
      <c r="Q12" s="9">
        <f t="shared" si="6"/>
        <v>14.444444444444445</v>
      </c>
      <c r="R12" s="7">
        <f t="shared" si="7"/>
        <v>-35</v>
      </c>
      <c r="S12" s="9">
        <f t="shared" si="8"/>
        <v>0.73076923076923073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9"/>
        <v>0</v>
      </c>
      <c r="W12" s="7">
        <f>SUMIF(pools!$B:$B, $A12, pools!$I:$I) + (SUMIF(brackets!$B:$B, $A12, brackets!$I:$I) * 2)</f>
        <v>3</v>
      </c>
      <c r="X12" s="7">
        <f t="shared" si="10"/>
        <v>3</v>
      </c>
      <c r="Y12" s="7"/>
      <c r="Z12" s="7">
        <f t="shared" si="11"/>
        <v>5</v>
      </c>
    </row>
    <row r="13" spans="1:27" x14ac:dyDescent="0.3">
      <c r="A13" s="7">
        <v>6</v>
      </c>
      <c r="B13" s="7" t="s">
        <v>65</v>
      </c>
      <c r="D13" s="7">
        <f>SUMIF(pools!$B:$B,$A13,pools!$I:$I)+SUMIF(brackets!$B:$B,$A13,brackets!$I:$I)</f>
        <v>2</v>
      </c>
      <c r="E13" s="7">
        <f>SUMIF(pools!$B:$B,$A13,pools!$J:$J)+SUMIF(brackets!$B:$B,$A13,brackets!$J:$J)</f>
        <v>2</v>
      </c>
      <c r="F13" s="7">
        <f t="shared" si="0"/>
        <v>4</v>
      </c>
      <c r="G13" s="8">
        <f t="shared" si="1"/>
        <v>0.5</v>
      </c>
      <c r="H13" s="7" t="e">
        <f t="shared" si="2"/>
        <v>#DIV/0!</v>
      </c>
      <c r="I13" s="7">
        <f>SUMIF(pools!$B:$B,$A13,pools!$K:$K)+SUMIF(brackets!$B:$B,$A13,brackets!$K:$K)</f>
        <v>112</v>
      </c>
      <c r="J13" s="7">
        <f>SUMIF(pools!$B:$B,$A13,pools!$L:$L)+SUMIF(brackets!$B:$B,$A13,brackets!$L:$L)</f>
        <v>-209</v>
      </c>
      <c r="K13" s="7">
        <f>SUMIF(pools!$B:$B,$A13,pools!$M:$M)+SUMIF(brackets!$B:$B,$A13,brackets!$M:$M)</f>
        <v>107</v>
      </c>
      <c r="L13" s="7">
        <f t="shared" si="3"/>
        <v>10</v>
      </c>
      <c r="M13" s="7">
        <f t="shared" si="4"/>
        <v>11.2</v>
      </c>
      <c r="N13" s="7">
        <f>SUMIF(pools!$B:$B,$A13,pools!$O:$O)+SUMIF(brackets!$B:$B,$A13,brackets!$O:$O)</f>
        <v>112</v>
      </c>
      <c r="O13" s="7">
        <f t="shared" si="5"/>
        <v>11.2</v>
      </c>
      <c r="P13" s="7">
        <f>SUMIF(pools!$B:$B,$A13,pools!$P:$P)+SUMIF(brackets!$B:$B,$A13,brackets!$P:$P)</f>
        <v>107</v>
      </c>
      <c r="Q13" s="9">
        <f t="shared" si="6"/>
        <v>10.7</v>
      </c>
      <c r="R13" s="7">
        <f t="shared" si="7"/>
        <v>5</v>
      </c>
      <c r="S13" s="9">
        <f t="shared" si="8"/>
        <v>1.0467289719626167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2</v>
      </c>
      <c r="X13" s="7">
        <f t="shared" si="10"/>
        <v>4</v>
      </c>
      <c r="Y13" s="7"/>
      <c r="Z13" s="7">
        <f t="shared" si="11"/>
        <v>2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E21" sqref="E21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3">
      <c r="A1" s="23" t="s">
        <v>43</v>
      </c>
      <c r="B1" s="23" t="s">
        <v>15</v>
      </c>
      <c r="C1" s="23" t="s">
        <v>16</v>
      </c>
      <c r="D1" s="23" t="s">
        <v>44</v>
      </c>
      <c r="E1" s="23"/>
      <c r="F1" s="23"/>
      <c r="G1" s="23"/>
      <c r="H1" s="23"/>
      <c r="I1" s="23" t="s">
        <v>45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46</v>
      </c>
      <c r="S1" s="23"/>
      <c r="T1" s="23"/>
    </row>
    <row r="2" spans="1:20" x14ac:dyDescent="0.3">
      <c r="A2" s="23"/>
      <c r="B2" s="23"/>
      <c r="C2" s="23"/>
      <c r="D2" s="11" t="s">
        <v>47</v>
      </c>
      <c r="E2" s="11" t="s">
        <v>48</v>
      </c>
      <c r="F2" s="11" t="s">
        <v>49</v>
      </c>
      <c r="G2" s="11" t="s">
        <v>50</v>
      </c>
      <c r="H2" s="11" t="s">
        <v>51</v>
      </c>
      <c r="I2" s="11" t="s">
        <v>52</v>
      </c>
      <c r="J2" s="11" t="s">
        <v>53</v>
      </c>
      <c r="K2" s="11" t="s">
        <v>54</v>
      </c>
      <c r="L2" s="11" t="s">
        <v>55</v>
      </c>
      <c r="M2" s="11" t="s">
        <v>56</v>
      </c>
      <c r="N2" s="11" t="s">
        <v>36</v>
      </c>
      <c r="O2" s="11" t="s">
        <v>36</v>
      </c>
      <c r="P2" s="11" t="s">
        <v>36</v>
      </c>
      <c r="Q2" s="11" t="s">
        <v>36</v>
      </c>
      <c r="R2" s="12" t="s">
        <v>57</v>
      </c>
      <c r="S2" s="13" t="s">
        <v>57</v>
      </c>
      <c r="T2" s="11" t="s">
        <v>58</v>
      </c>
    </row>
    <row r="3" spans="1:20" s="14" customFormat="1" ht="13.8" x14ac:dyDescent="0.3">
      <c r="A3" s="25">
        <v>1</v>
      </c>
      <c r="B3" s="15">
        <v>1</v>
      </c>
      <c r="C3" s="15" t="s">
        <v>60</v>
      </c>
      <c r="D3" s="15">
        <v>36</v>
      </c>
      <c r="E3" s="15">
        <v>19</v>
      </c>
      <c r="F3" s="15"/>
      <c r="G3" s="15"/>
      <c r="H3" s="15"/>
      <c r="I3" s="15">
        <f>IF(K3&gt;K4,1,0)</f>
        <v>0</v>
      </c>
      <c r="J3" s="15">
        <f t="shared" ref="J3:J34" si="0">IF(I3=0,1,0)</f>
        <v>1</v>
      </c>
      <c r="K3" s="15">
        <f t="shared" ref="K3:K34" si="1">SUM(D3:H3)</f>
        <v>55</v>
      </c>
      <c r="L3" s="15">
        <f t="shared" ref="L3:L34" si="2">N3-K3-M3</f>
        <v>-121</v>
      </c>
      <c r="M3" s="15">
        <f>K4</f>
        <v>68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55</v>
      </c>
      <c r="P3" s="15">
        <f>SUM(D4:H4)</f>
        <v>68</v>
      </c>
      <c r="Q3" s="15">
        <f t="shared" ref="Q3:Q34" si="5">O3-P3</f>
        <v>-13</v>
      </c>
      <c r="R3" s="15" t="s">
        <v>57</v>
      </c>
      <c r="S3" s="15" t="s">
        <v>57</v>
      </c>
      <c r="T3" s="16" t="s">
        <v>57</v>
      </c>
    </row>
    <row r="4" spans="1:20" s="14" customFormat="1" ht="13.8" x14ac:dyDescent="0.3">
      <c r="A4" s="25"/>
      <c r="B4" s="15">
        <v>3</v>
      </c>
      <c r="C4" s="15" t="s">
        <v>61</v>
      </c>
      <c r="D4" s="15">
        <v>39</v>
      </c>
      <c r="E4" s="15">
        <v>29</v>
      </c>
      <c r="F4" s="15"/>
      <c r="G4" s="15"/>
      <c r="H4" s="15"/>
      <c r="I4" s="15">
        <f>IF(K4&gt;K3,1,0)</f>
        <v>1</v>
      </c>
      <c r="J4" s="15">
        <f t="shared" si="0"/>
        <v>0</v>
      </c>
      <c r="K4" s="15">
        <f t="shared" si="1"/>
        <v>68</v>
      </c>
      <c r="L4" s="15">
        <f t="shared" si="2"/>
        <v>-121</v>
      </c>
      <c r="M4" s="15">
        <f>K3</f>
        <v>55</v>
      </c>
      <c r="N4" s="15">
        <f t="shared" si="3"/>
        <v>2</v>
      </c>
      <c r="O4" s="15">
        <f t="shared" si="4"/>
        <v>68</v>
      </c>
      <c r="P4" s="15">
        <f>SUM(D3:H3)</f>
        <v>55</v>
      </c>
      <c r="Q4" s="15">
        <f t="shared" si="5"/>
        <v>13</v>
      </c>
      <c r="R4" s="15" t="s">
        <v>57</v>
      </c>
      <c r="S4" s="15" t="s">
        <v>57</v>
      </c>
      <c r="T4" s="16" t="s">
        <v>57</v>
      </c>
    </row>
    <row r="5" spans="1:20" s="17" customFormat="1" ht="13.8" x14ac:dyDescent="0.3">
      <c r="A5" s="26">
        <v>2</v>
      </c>
      <c r="B5" s="18">
        <v>3</v>
      </c>
      <c r="C5" s="18" t="s">
        <v>61</v>
      </c>
      <c r="D5" s="18">
        <v>20</v>
      </c>
      <c r="E5" s="18">
        <v>20</v>
      </c>
      <c r="F5" s="18"/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40</v>
      </c>
      <c r="L5" s="18">
        <f t="shared" si="2"/>
        <v>-123</v>
      </c>
      <c r="M5" s="18">
        <f>K6</f>
        <v>85</v>
      </c>
      <c r="N5" s="18">
        <f t="shared" si="3"/>
        <v>2</v>
      </c>
      <c r="O5" s="18">
        <f t="shared" si="4"/>
        <v>40</v>
      </c>
      <c r="P5" s="18">
        <f>SUM(D6:H6)</f>
        <v>85</v>
      </c>
      <c r="Q5" s="18">
        <f t="shared" si="5"/>
        <v>-45</v>
      </c>
      <c r="R5" s="18" t="s">
        <v>57</v>
      </c>
      <c r="S5" s="18" t="s">
        <v>57</v>
      </c>
      <c r="T5" s="19" t="s">
        <v>57</v>
      </c>
    </row>
    <row r="6" spans="1:20" s="17" customFormat="1" ht="13.8" x14ac:dyDescent="0.3">
      <c r="A6" s="26"/>
      <c r="B6" s="18">
        <v>0</v>
      </c>
      <c r="C6" s="18" t="s">
        <v>59</v>
      </c>
      <c r="D6" s="18">
        <v>50</v>
      </c>
      <c r="E6" s="18">
        <v>35</v>
      </c>
      <c r="F6" s="18"/>
      <c r="G6" s="18"/>
      <c r="H6" s="18"/>
      <c r="I6" s="18">
        <f>IF(K6&gt;K5,1,0)</f>
        <v>1</v>
      </c>
      <c r="J6" s="18">
        <f t="shared" si="0"/>
        <v>0</v>
      </c>
      <c r="K6" s="18">
        <f t="shared" si="1"/>
        <v>85</v>
      </c>
      <c r="L6" s="18">
        <f t="shared" si="2"/>
        <v>-123</v>
      </c>
      <c r="M6" s="18">
        <f>K5</f>
        <v>40</v>
      </c>
      <c r="N6" s="18">
        <f t="shared" si="3"/>
        <v>2</v>
      </c>
      <c r="O6" s="18">
        <f t="shared" si="4"/>
        <v>85</v>
      </c>
      <c r="P6" s="18">
        <f>SUM(D5:H5)</f>
        <v>40</v>
      </c>
      <c r="Q6" s="18">
        <f t="shared" si="5"/>
        <v>45</v>
      </c>
      <c r="R6" s="18" t="s">
        <v>57</v>
      </c>
      <c r="S6" s="18" t="s">
        <v>57</v>
      </c>
      <c r="T6" s="19" t="s">
        <v>57</v>
      </c>
    </row>
    <row r="7" spans="1:20" s="14" customFormat="1" ht="13.8" x14ac:dyDescent="0.3">
      <c r="A7" s="25">
        <v>3</v>
      </c>
      <c r="B7" s="15">
        <v>0</v>
      </c>
      <c r="C7" s="15" t="s">
        <v>59</v>
      </c>
      <c r="D7" s="15">
        <v>29</v>
      </c>
      <c r="E7" s="15">
        <v>25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54</v>
      </c>
      <c r="L7" s="15">
        <f t="shared" si="2"/>
        <v>-78</v>
      </c>
      <c r="M7" s="15">
        <f>K8</f>
        <v>26</v>
      </c>
      <c r="N7" s="15">
        <f t="shared" si="3"/>
        <v>2</v>
      </c>
      <c r="O7" s="15">
        <f t="shared" si="4"/>
        <v>54</v>
      </c>
      <c r="P7" s="15">
        <f>SUM(D8:H8)</f>
        <v>26</v>
      </c>
      <c r="Q7" s="15">
        <f t="shared" si="5"/>
        <v>28</v>
      </c>
      <c r="R7" s="15" t="s">
        <v>57</v>
      </c>
      <c r="S7" s="15" t="s">
        <v>57</v>
      </c>
      <c r="T7" s="16" t="s">
        <v>57</v>
      </c>
    </row>
    <row r="8" spans="1:20" s="14" customFormat="1" ht="13.8" x14ac:dyDescent="0.3">
      <c r="A8" s="25"/>
      <c r="B8" s="15">
        <v>2</v>
      </c>
      <c r="C8" s="15" t="s">
        <v>62</v>
      </c>
      <c r="D8" s="15">
        <v>14</v>
      </c>
      <c r="E8" s="15">
        <v>12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26</v>
      </c>
      <c r="L8" s="15">
        <f t="shared" si="2"/>
        <v>-78</v>
      </c>
      <c r="M8" s="15">
        <f>K7</f>
        <v>54</v>
      </c>
      <c r="N8" s="15">
        <f t="shared" si="3"/>
        <v>2</v>
      </c>
      <c r="O8" s="15">
        <f t="shared" si="4"/>
        <v>26</v>
      </c>
      <c r="P8" s="15">
        <f>SUM(D7:H7)</f>
        <v>54</v>
      </c>
      <c r="Q8" s="15">
        <f t="shared" si="5"/>
        <v>-28</v>
      </c>
      <c r="R8" s="15" t="s">
        <v>57</v>
      </c>
      <c r="S8" s="15" t="s">
        <v>57</v>
      </c>
      <c r="T8" s="16" t="s">
        <v>57</v>
      </c>
    </row>
    <row r="9" spans="1:20" s="17" customFormat="1" ht="13.8" x14ac:dyDescent="0.3">
      <c r="A9" s="26">
        <v>4</v>
      </c>
      <c r="B9" s="18">
        <v>2</v>
      </c>
      <c r="C9" s="18" t="s">
        <v>62</v>
      </c>
      <c r="D9" s="18">
        <v>17</v>
      </c>
      <c r="E9" s="18">
        <v>16</v>
      </c>
      <c r="F9" s="18"/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33</v>
      </c>
      <c r="L9" s="18">
        <f t="shared" si="2"/>
        <v>-93</v>
      </c>
      <c r="M9" s="18">
        <f>K10</f>
        <v>62</v>
      </c>
      <c r="N9" s="18">
        <f t="shared" si="3"/>
        <v>2</v>
      </c>
      <c r="O9" s="18">
        <f t="shared" si="4"/>
        <v>33</v>
      </c>
      <c r="P9" s="18">
        <f>SUM(D10:H10)</f>
        <v>62</v>
      </c>
      <c r="Q9" s="18">
        <f t="shared" si="5"/>
        <v>-29</v>
      </c>
      <c r="R9" s="18" t="s">
        <v>57</v>
      </c>
      <c r="S9" s="18" t="s">
        <v>57</v>
      </c>
      <c r="T9" s="19" t="s">
        <v>57</v>
      </c>
    </row>
    <row r="10" spans="1:20" s="17" customFormat="1" ht="13.8" x14ac:dyDescent="0.3">
      <c r="A10" s="26"/>
      <c r="B10" s="18">
        <v>1</v>
      </c>
      <c r="C10" s="18" t="s">
        <v>60</v>
      </c>
      <c r="D10" s="18">
        <v>34</v>
      </c>
      <c r="E10" s="18">
        <v>28</v>
      </c>
      <c r="F10" s="18"/>
      <c r="G10" s="18"/>
      <c r="H10" s="18"/>
      <c r="I10" s="18">
        <f>IF(K10&gt;K9,1,0)</f>
        <v>1</v>
      </c>
      <c r="J10" s="18">
        <f t="shared" si="0"/>
        <v>0</v>
      </c>
      <c r="K10" s="18">
        <f t="shared" si="1"/>
        <v>62</v>
      </c>
      <c r="L10" s="18">
        <f t="shared" si="2"/>
        <v>-93</v>
      </c>
      <c r="M10" s="18">
        <f>K9</f>
        <v>33</v>
      </c>
      <c r="N10" s="18">
        <f t="shared" si="3"/>
        <v>2</v>
      </c>
      <c r="O10" s="18">
        <f t="shared" si="4"/>
        <v>62</v>
      </c>
      <c r="P10" s="18">
        <f>SUM(D9:H9)</f>
        <v>33</v>
      </c>
      <c r="Q10" s="18">
        <f t="shared" si="5"/>
        <v>29</v>
      </c>
      <c r="R10" s="18" t="s">
        <v>57</v>
      </c>
      <c r="S10" s="18" t="s">
        <v>57</v>
      </c>
      <c r="T10" s="19" t="s">
        <v>57</v>
      </c>
    </row>
    <row r="11" spans="1:20" s="14" customFormat="1" ht="13.8" x14ac:dyDescent="0.3">
      <c r="A11" s="25">
        <v>5</v>
      </c>
      <c r="B11" s="15">
        <v>2</v>
      </c>
      <c r="C11" s="15" t="s">
        <v>62</v>
      </c>
      <c r="D11" s="15">
        <v>6</v>
      </c>
      <c r="E11" s="15">
        <v>9</v>
      </c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15</v>
      </c>
      <c r="L11" s="15">
        <f t="shared" si="2"/>
        <v>-41</v>
      </c>
      <c r="M11" s="15">
        <f>K12</f>
        <v>28</v>
      </c>
      <c r="N11" s="15">
        <f t="shared" si="3"/>
        <v>2</v>
      </c>
      <c r="O11" s="15">
        <f t="shared" si="4"/>
        <v>15</v>
      </c>
      <c r="P11" s="15">
        <f>SUM(D12:H12)</f>
        <v>28</v>
      </c>
      <c r="Q11" s="15">
        <f t="shared" si="5"/>
        <v>-13</v>
      </c>
      <c r="R11" s="15" t="s">
        <v>57</v>
      </c>
      <c r="S11" s="15" t="s">
        <v>57</v>
      </c>
      <c r="T11" s="16" t="s">
        <v>57</v>
      </c>
    </row>
    <row r="12" spans="1:20" s="14" customFormat="1" ht="13.8" x14ac:dyDescent="0.3">
      <c r="A12" s="25"/>
      <c r="B12" s="15">
        <v>3</v>
      </c>
      <c r="C12" s="15" t="s">
        <v>61</v>
      </c>
      <c r="D12" s="15">
        <v>7</v>
      </c>
      <c r="E12" s="15">
        <v>21</v>
      </c>
      <c r="F12" s="15"/>
      <c r="G12" s="15"/>
      <c r="H12" s="15"/>
      <c r="I12" s="15">
        <f>IF(K12&gt;K11,1,0)</f>
        <v>1</v>
      </c>
      <c r="J12" s="15">
        <f t="shared" si="0"/>
        <v>0</v>
      </c>
      <c r="K12" s="15">
        <f t="shared" si="1"/>
        <v>28</v>
      </c>
      <c r="L12" s="15">
        <f t="shared" si="2"/>
        <v>-41</v>
      </c>
      <c r="M12" s="15">
        <f>K11</f>
        <v>15</v>
      </c>
      <c r="N12" s="15">
        <f t="shared" si="3"/>
        <v>2</v>
      </c>
      <c r="O12" s="15">
        <f t="shared" si="4"/>
        <v>28</v>
      </c>
      <c r="P12" s="15">
        <f>SUM(D11:H11)</f>
        <v>15</v>
      </c>
      <c r="Q12" s="15">
        <f t="shared" si="5"/>
        <v>13</v>
      </c>
      <c r="R12" s="15" t="s">
        <v>57</v>
      </c>
      <c r="S12" s="15" t="s">
        <v>57</v>
      </c>
      <c r="T12" s="16" t="s">
        <v>57</v>
      </c>
    </row>
    <row r="13" spans="1:20" s="17" customFormat="1" ht="13.8" x14ac:dyDescent="0.3">
      <c r="A13" s="26">
        <v>6</v>
      </c>
      <c r="B13" s="18">
        <v>0</v>
      </c>
      <c r="C13" s="18" t="s">
        <v>59</v>
      </c>
      <c r="D13" s="18">
        <v>44</v>
      </c>
      <c r="E13" s="18">
        <v>33</v>
      </c>
      <c r="F13" s="18"/>
      <c r="G13" s="18"/>
      <c r="H13" s="18"/>
      <c r="I13" s="18">
        <f>IF(K13&gt;K14,1,0)</f>
        <v>1</v>
      </c>
      <c r="J13" s="18">
        <f t="shared" si="0"/>
        <v>0</v>
      </c>
      <c r="K13" s="18">
        <f t="shared" si="1"/>
        <v>77</v>
      </c>
      <c r="L13" s="18">
        <f t="shared" si="2"/>
        <v>-111</v>
      </c>
      <c r="M13" s="18">
        <f>K14</f>
        <v>36</v>
      </c>
      <c r="N13" s="18">
        <f t="shared" si="3"/>
        <v>2</v>
      </c>
      <c r="O13" s="18">
        <f t="shared" si="4"/>
        <v>77</v>
      </c>
      <c r="P13" s="18">
        <f>SUM(D14:H14)</f>
        <v>36</v>
      </c>
      <c r="Q13" s="18">
        <f t="shared" si="5"/>
        <v>41</v>
      </c>
      <c r="R13" s="18" t="s">
        <v>57</v>
      </c>
      <c r="S13" s="18" t="s">
        <v>57</v>
      </c>
      <c r="T13" s="19" t="s">
        <v>57</v>
      </c>
    </row>
    <row r="14" spans="1:20" s="17" customFormat="1" ht="13.8" x14ac:dyDescent="0.3">
      <c r="A14" s="26"/>
      <c r="B14" s="18">
        <v>1</v>
      </c>
      <c r="C14" s="18" t="s">
        <v>60</v>
      </c>
      <c r="D14" s="18">
        <v>25</v>
      </c>
      <c r="E14" s="18">
        <v>11</v>
      </c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36</v>
      </c>
      <c r="L14" s="18">
        <f t="shared" si="2"/>
        <v>-111</v>
      </c>
      <c r="M14" s="18">
        <f>K13</f>
        <v>77</v>
      </c>
      <c r="N14" s="18">
        <f t="shared" si="3"/>
        <v>2</v>
      </c>
      <c r="O14" s="18">
        <f t="shared" si="4"/>
        <v>36</v>
      </c>
      <c r="P14" s="18">
        <f>SUM(D13:H13)</f>
        <v>77</v>
      </c>
      <c r="Q14" s="18">
        <f t="shared" si="5"/>
        <v>-41</v>
      </c>
      <c r="R14" s="18" t="s">
        <v>57</v>
      </c>
      <c r="S14" s="18" t="s">
        <v>57</v>
      </c>
      <c r="T14" s="19" t="s">
        <v>57</v>
      </c>
    </row>
    <row r="15" spans="1:20" s="14" customFormat="1" ht="13.8" x14ac:dyDescent="0.3">
      <c r="A15" s="25">
        <v>7</v>
      </c>
      <c r="B15" s="15">
        <v>5</v>
      </c>
      <c r="C15" s="15" t="s">
        <v>64</v>
      </c>
      <c r="D15" s="15">
        <v>7</v>
      </c>
      <c r="E15" s="15">
        <v>5</v>
      </c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12</v>
      </c>
      <c r="L15" s="15">
        <f t="shared" si="2"/>
        <v>-31</v>
      </c>
      <c r="M15" s="15">
        <f>K16</f>
        <v>21</v>
      </c>
      <c r="N15" s="15">
        <f t="shared" si="3"/>
        <v>2</v>
      </c>
      <c r="O15" s="15">
        <f t="shared" si="4"/>
        <v>12</v>
      </c>
      <c r="P15" s="15">
        <f>SUM(D16:H16)</f>
        <v>21</v>
      </c>
      <c r="Q15" s="15">
        <f t="shared" si="5"/>
        <v>-9</v>
      </c>
      <c r="R15" s="15" t="s">
        <v>57</v>
      </c>
      <c r="S15" s="15" t="s">
        <v>57</v>
      </c>
      <c r="T15" s="16" t="s">
        <v>57</v>
      </c>
    </row>
    <row r="16" spans="1:20" s="14" customFormat="1" ht="13.8" x14ac:dyDescent="0.3">
      <c r="A16" s="25"/>
      <c r="B16" s="15">
        <v>6</v>
      </c>
      <c r="C16" s="15" t="s">
        <v>65</v>
      </c>
      <c r="D16" s="15">
        <v>12</v>
      </c>
      <c r="E16" s="15">
        <v>9</v>
      </c>
      <c r="F16" s="15"/>
      <c r="G16" s="15"/>
      <c r="H16" s="15"/>
      <c r="I16" s="15">
        <f>IF(K16&gt;K15,1,0)</f>
        <v>1</v>
      </c>
      <c r="J16" s="15">
        <f t="shared" si="0"/>
        <v>0</v>
      </c>
      <c r="K16" s="15">
        <f t="shared" si="1"/>
        <v>21</v>
      </c>
      <c r="L16" s="15">
        <f t="shared" si="2"/>
        <v>-31</v>
      </c>
      <c r="M16" s="15">
        <f>K15</f>
        <v>12</v>
      </c>
      <c r="N16" s="15">
        <f t="shared" si="3"/>
        <v>2</v>
      </c>
      <c r="O16" s="15">
        <f t="shared" si="4"/>
        <v>21</v>
      </c>
      <c r="P16" s="15">
        <f>SUM(D15:H15)</f>
        <v>12</v>
      </c>
      <c r="Q16" s="15">
        <f t="shared" si="5"/>
        <v>9</v>
      </c>
      <c r="R16" s="15" t="s">
        <v>57</v>
      </c>
      <c r="S16" s="15" t="s">
        <v>57</v>
      </c>
      <c r="T16" s="16" t="s">
        <v>57</v>
      </c>
    </row>
    <row r="17" spans="1:20" s="17" customFormat="1" ht="13.8" x14ac:dyDescent="0.3">
      <c r="A17" s="26">
        <v>8</v>
      </c>
      <c r="B17" s="18">
        <v>4</v>
      </c>
      <c r="C17" s="18" t="s">
        <v>63</v>
      </c>
      <c r="D17" s="18">
        <v>8</v>
      </c>
      <c r="E17" s="18">
        <v>11</v>
      </c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19</v>
      </c>
      <c r="L17" s="18">
        <f t="shared" si="2"/>
        <v>-44</v>
      </c>
      <c r="M17" s="18">
        <f>K18</f>
        <v>27</v>
      </c>
      <c r="N17" s="18">
        <f t="shared" si="3"/>
        <v>2</v>
      </c>
      <c r="O17" s="18">
        <f t="shared" si="4"/>
        <v>19</v>
      </c>
      <c r="P17" s="18">
        <f>SUM(D18:H18)</f>
        <v>27</v>
      </c>
      <c r="Q17" s="18">
        <f t="shared" si="5"/>
        <v>-8</v>
      </c>
      <c r="R17" s="18" t="s">
        <v>57</v>
      </c>
      <c r="S17" s="18" t="s">
        <v>57</v>
      </c>
      <c r="T17" s="19" t="s">
        <v>57</v>
      </c>
    </row>
    <row r="18" spans="1:20" s="17" customFormat="1" ht="13.8" x14ac:dyDescent="0.3">
      <c r="A18" s="26"/>
      <c r="B18" s="18">
        <v>5</v>
      </c>
      <c r="C18" s="18" t="s">
        <v>64</v>
      </c>
      <c r="D18" s="18">
        <v>12</v>
      </c>
      <c r="E18" s="18">
        <v>15</v>
      </c>
      <c r="F18" s="18"/>
      <c r="G18" s="18"/>
      <c r="H18" s="18"/>
      <c r="I18" s="18">
        <f>IF(K18&gt;K17,1,0)</f>
        <v>1</v>
      </c>
      <c r="J18" s="18">
        <f t="shared" si="0"/>
        <v>0</v>
      </c>
      <c r="K18" s="18">
        <f t="shared" si="1"/>
        <v>27</v>
      </c>
      <c r="L18" s="18">
        <f t="shared" si="2"/>
        <v>-44</v>
      </c>
      <c r="M18" s="18">
        <f>K17</f>
        <v>19</v>
      </c>
      <c r="N18" s="18">
        <f t="shared" si="3"/>
        <v>2</v>
      </c>
      <c r="O18" s="18">
        <f t="shared" si="4"/>
        <v>27</v>
      </c>
      <c r="P18" s="18">
        <f>SUM(D17:H17)</f>
        <v>19</v>
      </c>
      <c r="Q18" s="18">
        <f t="shared" si="5"/>
        <v>8</v>
      </c>
      <c r="R18" s="18" t="s">
        <v>57</v>
      </c>
      <c r="S18" s="18" t="s">
        <v>57</v>
      </c>
      <c r="T18" s="19" t="s">
        <v>57</v>
      </c>
    </row>
    <row r="19" spans="1:20" s="14" customFormat="1" ht="13.8" x14ac:dyDescent="0.3">
      <c r="A19" s="25">
        <v>9</v>
      </c>
      <c r="B19" s="15">
        <v>6</v>
      </c>
      <c r="C19" s="15" t="s">
        <v>65</v>
      </c>
      <c r="D19" s="15">
        <v>13</v>
      </c>
      <c r="E19" s="15">
        <v>16</v>
      </c>
      <c r="F19" s="15"/>
      <c r="G19" s="15"/>
      <c r="H19" s="15"/>
      <c r="I19" s="15">
        <f>IF(K19&gt;K20,1,0)</f>
        <v>1</v>
      </c>
      <c r="J19" s="15">
        <f t="shared" si="0"/>
        <v>0</v>
      </c>
      <c r="K19" s="15">
        <f t="shared" si="1"/>
        <v>29</v>
      </c>
      <c r="L19" s="15">
        <f t="shared" si="2"/>
        <v>-46</v>
      </c>
      <c r="M19" s="15">
        <f>K20</f>
        <v>19</v>
      </c>
      <c r="N19" s="15">
        <f t="shared" si="3"/>
        <v>2</v>
      </c>
      <c r="O19" s="15">
        <f t="shared" si="4"/>
        <v>29</v>
      </c>
      <c r="P19" s="15">
        <f>SUM(D20:H20)</f>
        <v>19</v>
      </c>
      <c r="Q19" s="15">
        <f t="shared" si="5"/>
        <v>10</v>
      </c>
      <c r="R19" s="15" t="s">
        <v>57</v>
      </c>
      <c r="S19" s="15" t="s">
        <v>57</v>
      </c>
      <c r="T19" s="16" t="s">
        <v>57</v>
      </c>
    </row>
    <row r="20" spans="1:20" s="14" customFormat="1" ht="13.8" x14ac:dyDescent="0.3">
      <c r="A20" s="25"/>
      <c r="B20" s="15">
        <v>4</v>
      </c>
      <c r="C20" s="15" t="s">
        <v>63</v>
      </c>
      <c r="D20" s="15">
        <v>7</v>
      </c>
      <c r="E20" s="15">
        <v>12</v>
      </c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19</v>
      </c>
      <c r="L20" s="15">
        <f t="shared" si="2"/>
        <v>-46</v>
      </c>
      <c r="M20" s="15">
        <f>K19</f>
        <v>29</v>
      </c>
      <c r="N20" s="15">
        <f t="shared" si="3"/>
        <v>2</v>
      </c>
      <c r="O20" s="15">
        <f t="shared" si="4"/>
        <v>19</v>
      </c>
      <c r="P20" s="15">
        <f>SUM(D19:H19)</f>
        <v>29</v>
      </c>
      <c r="Q20" s="15">
        <f t="shared" si="5"/>
        <v>-10</v>
      </c>
      <c r="R20" s="15" t="s">
        <v>57</v>
      </c>
      <c r="S20" s="15" t="s">
        <v>57</v>
      </c>
      <c r="T20" s="16" t="s">
        <v>57</v>
      </c>
    </row>
    <row r="21" spans="1:20" s="17" customFormat="1" ht="13.8" x14ac:dyDescent="0.3">
      <c r="A21" s="26">
        <v>10</v>
      </c>
      <c r="B21" s="18" t="s">
        <v>57</v>
      </c>
      <c r="C21" s="18" t="s">
        <v>57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57</v>
      </c>
      <c r="S21" s="18" t="s">
        <v>57</v>
      </c>
      <c r="T21" s="19" t="s">
        <v>57</v>
      </c>
    </row>
    <row r="22" spans="1:20" s="17" customFormat="1" ht="13.8" x14ac:dyDescent="0.3">
      <c r="A22" s="26"/>
      <c r="B22" s="18" t="s">
        <v>57</v>
      </c>
      <c r="C22" s="18" t="s">
        <v>57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57</v>
      </c>
      <c r="S22" s="18" t="s">
        <v>57</v>
      </c>
      <c r="T22" s="19" t="s">
        <v>57</v>
      </c>
    </row>
    <row r="23" spans="1:20" s="14" customFormat="1" ht="13.8" x14ac:dyDescent="0.3">
      <c r="A23" s="25">
        <v>11</v>
      </c>
      <c r="B23" s="15" t="s">
        <v>57</v>
      </c>
      <c r="C23" s="15" t="s">
        <v>57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57</v>
      </c>
      <c r="S23" s="15" t="s">
        <v>57</v>
      </c>
      <c r="T23" s="16" t="s">
        <v>57</v>
      </c>
    </row>
    <row r="24" spans="1:20" s="14" customFormat="1" ht="13.8" x14ac:dyDescent="0.3">
      <c r="A24" s="25"/>
      <c r="B24" s="15" t="s">
        <v>57</v>
      </c>
      <c r="C24" s="15" t="s">
        <v>57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57</v>
      </c>
      <c r="S24" s="15" t="s">
        <v>57</v>
      </c>
      <c r="T24" s="16" t="s">
        <v>57</v>
      </c>
    </row>
    <row r="25" spans="1:20" s="17" customFormat="1" ht="13.8" x14ac:dyDescent="0.3">
      <c r="A25" s="26">
        <v>12</v>
      </c>
      <c r="B25" s="18" t="s">
        <v>57</v>
      </c>
      <c r="C25" s="18" t="s">
        <v>57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57</v>
      </c>
      <c r="S25" s="18" t="s">
        <v>57</v>
      </c>
      <c r="T25" s="19" t="s">
        <v>57</v>
      </c>
    </row>
    <row r="26" spans="1:20" s="17" customFormat="1" ht="13.8" x14ac:dyDescent="0.3">
      <c r="A26" s="26"/>
      <c r="B26" s="18" t="s">
        <v>57</v>
      </c>
      <c r="C26" s="18" t="s">
        <v>57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57</v>
      </c>
      <c r="S26" s="18" t="s">
        <v>57</v>
      </c>
      <c r="T26" s="19" t="s">
        <v>57</v>
      </c>
    </row>
    <row r="27" spans="1:20" s="14" customFormat="1" ht="13.8" x14ac:dyDescent="0.3">
      <c r="A27" s="25">
        <v>13</v>
      </c>
      <c r="B27" s="15" t="s">
        <v>57</v>
      </c>
      <c r="C27" s="15" t="s">
        <v>57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57</v>
      </c>
      <c r="S27" s="15" t="s">
        <v>57</v>
      </c>
      <c r="T27" s="16" t="s">
        <v>57</v>
      </c>
    </row>
    <row r="28" spans="1:20" s="14" customFormat="1" ht="13.8" x14ac:dyDescent="0.3">
      <c r="A28" s="25"/>
      <c r="B28" s="15" t="s">
        <v>57</v>
      </c>
      <c r="C28" s="15" t="s">
        <v>57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57</v>
      </c>
      <c r="S28" s="15" t="s">
        <v>57</v>
      </c>
      <c r="T28" s="16" t="s">
        <v>57</v>
      </c>
    </row>
    <row r="29" spans="1:20" s="17" customFormat="1" ht="13.8" x14ac:dyDescent="0.3">
      <c r="A29" s="26">
        <v>14</v>
      </c>
      <c r="B29" s="18" t="s">
        <v>57</v>
      </c>
      <c r="C29" s="18" t="s">
        <v>57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57</v>
      </c>
      <c r="S29" s="18" t="s">
        <v>57</v>
      </c>
      <c r="T29" s="19" t="s">
        <v>57</v>
      </c>
    </row>
    <row r="30" spans="1:20" s="17" customFormat="1" ht="13.8" x14ac:dyDescent="0.3">
      <c r="A30" s="26"/>
      <c r="B30" s="18" t="s">
        <v>57</v>
      </c>
      <c r="C30" s="18" t="s">
        <v>57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57</v>
      </c>
      <c r="S30" s="18" t="s">
        <v>57</v>
      </c>
      <c r="T30" s="19" t="s">
        <v>57</v>
      </c>
    </row>
    <row r="31" spans="1:20" s="14" customFormat="1" ht="13.8" x14ac:dyDescent="0.3">
      <c r="A31" s="25">
        <v>15</v>
      </c>
      <c r="B31" s="15" t="s">
        <v>57</v>
      </c>
      <c r="C31" s="15" t="s">
        <v>57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57</v>
      </c>
      <c r="S31" s="15" t="s">
        <v>57</v>
      </c>
      <c r="T31" s="16" t="s">
        <v>57</v>
      </c>
    </row>
    <row r="32" spans="1:20" s="14" customFormat="1" ht="13.8" x14ac:dyDescent="0.3">
      <c r="A32" s="25"/>
      <c r="B32" s="15" t="s">
        <v>57</v>
      </c>
      <c r="C32" s="15" t="s">
        <v>57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57</v>
      </c>
      <c r="S32" s="15" t="s">
        <v>57</v>
      </c>
      <c r="T32" s="16" t="s">
        <v>57</v>
      </c>
    </row>
    <row r="33" spans="1:20" s="17" customFormat="1" ht="13.8" x14ac:dyDescent="0.3">
      <c r="A33" s="26">
        <v>16</v>
      </c>
      <c r="B33" s="18" t="s">
        <v>57</v>
      </c>
      <c r="C33" s="18" t="s">
        <v>57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57</v>
      </c>
      <c r="S33" s="18" t="s">
        <v>57</v>
      </c>
      <c r="T33" s="19" t="s">
        <v>57</v>
      </c>
    </row>
    <row r="34" spans="1:20" s="17" customFormat="1" ht="13.8" x14ac:dyDescent="0.3">
      <c r="A34" s="26"/>
      <c r="B34" s="18" t="s">
        <v>57</v>
      </c>
      <c r="C34" s="18" t="s">
        <v>57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57</v>
      </c>
      <c r="S34" s="18" t="s">
        <v>57</v>
      </c>
      <c r="T34" s="19" t="s">
        <v>57</v>
      </c>
    </row>
    <row r="35" spans="1:20" s="14" customFormat="1" ht="13.8" x14ac:dyDescent="0.3">
      <c r="A35" s="25">
        <v>17</v>
      </c>
      <c r="B35" s="15" t="s">
        <v>57</v>
      </c>
      <c r="C35" s="15" t="s">
        <v>57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57</v>
      </c>
      <c r="S35" s="15" t="s">
        <v>57</v>
      </c>
      <c r="T35" s="16" t="s">
        <v>57</v>
      </c>
    </row>
    <row r="36" spans="1:20" s="14" customFormat="1" ht="13.8" x14ac:dyDescent="0.3">
      <c r="A36" s="25"/>
      <c r="B36" s="15" t="s">
        <v>57</v>
      </c>
      <c r="C36" s="15" t="s">
        <v>57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57</v>
      </c>
      <c r="S36" s="15" t="s">
        <v>57</v>
      </c>
      <c r="T36" s="16" t="s">
        <v>57</v>
      </c>
    </row>
    <row r="37" spans="1:20" s="17" customFormat="1" ht="13.8" x14ac:dyDescent="0.3">
      <c r="A37" s="26">
        <v>18</v>
      </c>
      <c r="B37" s="18" t="s">
        <v>57</v>
      </c>
      <c r="C37" s="18" t="s">
        <v>57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57</v>
      </c>
      <c r="S37" s="18" t="s">
        <v>57</v>
      </c>
      <c r="T37" s="19" t="s">
        <v>57</v>
      </c>
    </row>
    <row r="38" spans="1:20" s="17" customFormat="1" ht="13.8" x14ac:dyDescent="0.3">
      <c r="A38" s="26"/>
      <c r="B38" s="18" t="s">
        <v>57</v>
      </c>
      <c r="C38" s="18" t="s">
        <v>57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57</v>
      </c>
      <c r="S38" s="18" t="s">
        <v>57</v>
      </c>
      <c r="T38" s="19" t="s">
        <v>57</v>
      </c>
    </row>
    <row r="39" spans="1:20" s="14" customFormat="1" ht="13.8" x14ac:dyDescent="0.3">
      <c r="A39" s="25">
        <v>19</v>
      </c>
      <c r="B39" s="15" t="s">
        <v>57</v>
      </c>
      <c r="C39" s="15" t="s">
        <v>57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57</v>
      </c>
      <c r="S39" s="15" t="s">
        <v>57</v>
      </c>
      <c r="T39" s="16" t="s">
        <v>57</v>
      </c>
    </row>
    <row r="40" spans="1:20" s="14" customFormat="1" ht="13.8" x14ac:dyDescent="0.3">
      <c r="A40" s="25"/>
      <c r="B40" s="15" t="s">
        <v>57</v>
      </c>
      <c r="C40" s="15" t="s">
        <v>57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57</v>
      </c>
      <c r="S40" s="15" t="s">
        <v>57</v>
      </c>
      <c r="T40" s="16" t="s">
        <v>57</v>
      </c>
    </row>
    <row r="41" spans="1:20" s="17" customFormat="1" ht="13.8" x14ac:dyDescent="0.3">
      <c r="A41" s="26">
        <v>20</v>
      </c>
      <c r="B41" s="18" t="s">
        <v>57</v>
      </c>
      <c r="C41" s="18" t="s">
        <v>57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57</v>
      </c>
      <c r="S41" s="18" t="s">
        <v>57</v>
      </c>
      <c r="T41" s="19" t="s">
        <v>57</v>
      </c>
    </row>
    <row r="42" spans="1:20" s="17" customFormat="1" ht="13.8" x14ac:dyDescent="0.3">
      <c r="A42" s="26"/>
      <c r="B42" s="18" t="s">
        <v>57</v>
      </c>
      <c r="C42" s="18" t="s">
        <v>57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57</v>
      </c>
      <c r="S42" s="18" t="s">
        <v>57</v>
      </c>
      <c r="T42" s="19" t="s">
        <v>57</v>
      </c>
    </row>
    <row r="43" spans="1:20" s="14" customFormat="1" ht="13.8" x14ac:dyDescent="0.3">
      <c r="A43" s="25">
        <v>21</v>
      </c>
      <c r="B43" s="15" t="s">
        <v>57</v>
      </c>
      <c r="C43" s="15" t="s">
        <v>57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57</v>
      </c>
      <c r="S43" s="15" t="s">
        <v>57</v>
      </c>
      <c r="T43" s="16" t="s">
        <v>57</v>
      </c>
    </row>
    <row r="44" spans="1:20" s="14" customFormat="1" ht="13.8" x14ac:dyDescent="0.3">
      <c r="A44" s="25"/>
      <c r="B44" s="15" t="s">
        <v>57</v>
      </c>
      <c r="C44" s="15" t="s">
        <v>57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57</v>
      </c>
      <c r="S44" s="15" t="s">
        <v>57</v>
      </c>
      <c r="T44" s="16" t="s">
        <v>57</v>
      </c>
    </row>
    <row r="45" spans="1:20" s="17" customFormat="1" ht="13.8" x14ac:dyDescent="0.3">
      <c r="A45" s="26">
        <v>22</v>
      </c>
      <c r="B45" s="18" t="s">
        <v>57</v>
      </c>
      <c r="C45" s="18" t="s">
        <v>57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57</v>
      </c>
      <c r="S45" s="18" t="s">
        <v>57</v>
      </c>
      <c r="T45" s="19" t="s">
        <v>57</v>
      </c>
    </row>
    <row r="46" spans="1:20" s="17" customFormat="1" ht="13.8" x14ac:dyDescent="0.3">
      <c r="A46" s="26"/>
      <c r="B46" s="18" t="s">
        <v>57</v>
      </c>
      <c r="C46" s="18" t="s">
        <v>57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57</v>
      </c>
      <c r="S46" s="18" t="s">
        <v>57</v>
      </c>
      <c r="T46" s="19" t="s">
        <v>57</v>
      </c>
    </row>
    <row r="47" spans="1:20" s="14" customFormat="1" ht="13.8" x14ac:dyDescent="0.3">
      <c r="A47" s="25">
        <v>23</v>
      </c>
      <c r="B47" s="15" t="s">
        <v>57</v>
      </c>
      <c r="C47" s="15" t="s">
        <v>57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57</v>
      </c>
      <c r="S47" s="15" t="s">
        <v>57</v>
      </c>
      <c r="T47" s="16" t="s">
        <v>57</v>
      </c>
    </row>
    <row r="48" spans="1:20" s="14" customFormat="1" ht="13.8" x14ac:dyDescent="0.3">
      <c r="A48" s="25"/>
      <c r="B48" s="15" t="s">
        <v>57</v>
      </c>
      <c r="C48" s="15" t="s">
        <v>57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57</v>
      </c>
      <c r="S48" s="15" t="s">
        <v>57</v>
      </c>
      <c r="T48" s="16" t="s">
        <v>57</v>
      </c>
    </row>
    <row r="49" spans="1:20" s="17" customFormat="1" ht="13.8" x14ac:dyDescent="0.3">
      <c r="A49" s="26">
        <v>24</v>
      </c>
      <c r="B49" s="18" t="s">
        <v>57</v>
      </c>
      <c r="C49" s="18" t="s">
        <v>57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57</v>
      </c>
      <c r="S49" s="18" t="s">
        <v>57</v>
      </c>
      <c r="T49" s="19" t="s">
        <v>57</v>
      </c>
    </row>
    <row r="50" spans="1:20" s="17" customFormat="1" ht="13.8" x14ac:dyDescent="0.3">
      <c r="A50" s="26"/>
      <c r="B50" s="18" t="s">
        <v>57</v>
      </c>
      <c r="C50" s="18" t="s">
        <v>57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57</v>
      </c>
      <c r="S50" s="18" t="s">
        <v>57</v>
      </c>
      <c r="T50" s="19" t="s">
        <v>57</v>
      </c>
    </row>
    <row r="51" spans="1:20" s="14" customFormat="1" ht="13.8" x14ac:dyDescent="0.3">
      <c r="A51" s="25">
        <v>25</v>
      </c>
      <c r="B51" s="15" t="s">
        <v>57</v>
      </c>
      <c r="C51" s="15" t="s">
        <v>57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57</v>
      </c>
      <c r="S51" s="15" t="s">
        <v>57</v>
      </c>
      <c r="T51" s="16" t="s">
        <v>57</v>
      </c>
    </row>
    <row r="52" spans="1:20" s="14" customFormat="1" ht="13.8" x14ac:dyDescent="0.3">
      <c r="A52" s="25"/>
      <c r="B52" s="15" t="s">
        <v>57</v>
      </c>
      <c r="C52" s="15" t="s">
        <v>57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57</v>
      </c>
      <c r="S52" s="15" t="s">
        <v>57</v>
      </c>
      <c r="T52" s="16" t="s">
        <v>57</v>
      </c>
    </row>
    <row r="53" spans="1:20" s="17" customFormat="1" ht="13.8" x14ac:dyDescent="0.3">
      <c r="A53" s="26">
        <v>26</v>
      </c>
      <c r="B53" s="18" t="s">
        <v>57</v>
      </c>
      <c r="C53" s="18" t="s">
        <v>57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57</v>
      </c>
      <c r="S53" s="18" t="s">
        <v>57</v>
      </c>
      <c r="T53" s="19" t="s">
        <v>57</v>
      </c>
    </row>
    <row r="54" spans="1:20" s="17" customFormat="1" ht="13.8" x14ac:dyDescent="0.3">
      <c r="A54" s="26"/>
      <c r="B54" s="18" t="s">
        <v>57</v>
      </c>
      <c r="C54" s="18" t="s">
        <v>57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57</v>
      </c>
      <c r="S54" s="18" t="s">
        <v>57</v>
      </c>
      <c r="T54" s="19" t="s">
        <v>57</v>
      </c>
    </row>
    <row r="55" spans="1:20" s="14" customFormat="1" ht="13.8" x14ac:dyDescent="0.3">
      <c r="A55" s="25">
        <v>27</v>
      </c>
      <c r="B55" s="15" t="s">
        <v>57</v>
      </c>
      <c r="C55" s="15" t="s">
        <v>57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57</v>
      </c>
      <c r="S55" s="15" t="s">
        <v>57</v>
      </c>
      <c r="T55" s="16" t="s">
        <v>57</v>
      </c>
    </row>
    <row r="56" spans="1:20" s="14" customFormat="1" ht="13.8" x14ac:dyDescent="0.3">
      <c r="A56" s="25"/>
      <c r="B56" s="15" t="s">
        <v>57</v>
      </c>
      <c r="C56" s="15" t="s">
        <v>57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57</v>
      </c>
      <c r="S56" s="15" t="s">
        <v>57</v>
      </c>
      <c r="T56" s="16" t="s">
        <v>57</v>
      </c>
    </row>
    <row r="57" spans="1:20" s="17" customFormat="1" ht="13.8" x14ac:dyDescent="0.3">
      <c r="A57" s="26">
        <v>28</v>
      </c>
      <c r="B57" s="18" t="s">
        <v>57</v>
      </c>
      <c r="C57" s="18" t="s">
        <v>57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57</v>
      </c>
      <c r="S57" s="18" t="s">
        <v>57</v>
      </c>
      <c r="T57" s="19" t="s">
        <v>57</v>
      </c>
    </row>
    <row r="58" spans="1:20" s="17" customFormat="1" ht="13.8" x14ac:dyDescent="0.3">
      <c r="A58" s="26"/>
      <c r="B58" s="18" t="s">
        <v>57</v>
      </c>
      <c r="C58" s="18" t="s">
        <v>57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57</v>
      </c>
      <c r="S58" s="18" t="s">
        <v>57</v>
      </c>
      <c r="T58" s="19" t="s">
        <v>57</v>
      </c>
    </row>
    <row r="59" spans="1:20" s="14" customFormat="1" ht="13.8" x14ac:dyDescent="0.3">
      <c r="A59" s="25">
        <v>29</v>
      </c>
      <c r="B59" s="15" t="s">
        <v>57</v>
      </c>
      <c r="C59" s="15" t="s">
        <v>57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57</v>
      </c>
      <c r="S59" s="15" t="s">
        <v>57</v>
      </c>
      <c r="T59" s="16" t="s">
        <v>57</v>
      </c>
    </row>
    <row r="60" spans="1:20" s="14" customFormat="1" ht="13.8" x14ac:dyDescent="0.3">
      <c r="A60" s="25"/>
      <c r="B60" s="15" t="s">
        <v>57</v>
      </c>
      <c r="C60" s="15" t="s">
        <v>57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57</v>
      </c>
      <c r="S60" s="15" t="s">
        <v>57</v>
      </c>
      <c r="T60" s="16" t="s">
        <v>57</v>
      </c>
    </row>
    <row r="61" spans="1:20" s="17" customFormat="1" ht="13.8" x14ac:dyDescent="0.3">
      <c r="A61" s="26">
        <v>30</v>
      </c>
      <c r="B61" s="18" t="s">
        <v>57</v>
      </c>
      <c r="C61" s="18" t="s">
        <v>57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57</v>
      </c>
      <c r="S61" s="18" t="s">
        <v>57</v>
      </c>
      <c r="T61" s="19" t="s">
        <v>57</v>
      </c>
    </row>
    <row r="62" spans="1:20" s="17" customFormat="1" ht="13.8" x14ac:dyDescent="0.3">
      <c r="A62" s="26"/>
      <c r="B62" s="18" t="s">
        <v>57</v>
      </c>
      <c r="C62" s="18" t="s">
        <v>57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57</v>
      </c>
      <c r="S62" s="18" t="s">
        <v>57</v>
      </c>
      <c r="T62" s="19" t="s">
        <v>57</v>
      </c>
    </row>
    <row r="63" spans="1:20" s="14" customFormat="1" ht="13.8" x14ac:dyDescent="0.3">
      <c r="A63" s="25">
        <v>31</v>
      </c>
      <c r="B63" s="15" t="s">
        <v>57</v>
      </c>
      <c r="C63" s="15" t="s">
        <v>57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57</v>
      </c>
      <c r="S63" s="15" t="s">
        <v>57</v>
      </c>
      <c r="T63" s="16" t="s">
        <v>57</v>
      </c>
    </row>
    <row r="64" spans="1:20" s="14" customFormat="1" ht="13.8" x14ac:dyDescent="0.3">
      <c r="A64" s="25"/>
      <c r="B64" s="15" t="s">
        <v>57</v>
      </c>
      <c r="C64" s="15" t="s">
        <v>57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57</v>
      </c>
      <c r="S64" s="15" t="s">
        <v>57</v>
      </c>
      <c r="T64" s="16" t="s">
        <v>57</v>
      </c>
    </row>
    <row r="65" spans="1:20" s="17" customFormat="1" ht="13.8" x14ac:dyDescent="0.3">
      <c r="A65" s="26">
        <v>32</v>
      </c>
      <c r="B65" s="18" t="s">
        <v>57</v>
      </c>
      <c r="C65" s="18" t="s">
        <v>57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57</v>
      </c>
      <c r="S65" s="18" t="s">
        <v>57</v>
      </c>
      <c r="T65" s="19" t="s">
        <v>57</v>
      </c>
    </row>
    <row r="66" spans="1:20" s="17" customFormat="1" ht="13.8" x14ac:dyDescent="0.3">
      <c r="A66" s="26"/>
      <c r="B66" s="18" t="s">
        <v>57</v>
      </c>
      <c r="C66" s="18" t="s">
        <v>57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57</v>
      </c>
      <c r="S66" s="18" t="s">
        <v>57</v>
      </c>
      <c r="T66" s="19" t="s">
        <v>57</v>
      </c>
    </row>
    <row r="67" spans="1:20" s="14" customFormat="1" ht="13.8" x14ac:dyDescent="0.3">
      <c r="A67" s="25">
        <v>33</v>
      </c>
      <c r="B67" s="15" t="s">
        <v>57</v>
      </c>
      <c r="C67" s="15" t="s">
        <v>57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57</v>
      </c>
      <c r="S67" s="15" t="s">
        <v>57</v>
      </c>
      <c r="T67" s="16" t="s">
        <v>57</v>
      </c>
    </row>
    <row r="68" spans="1:20" s="14" customFormat="1" ht="13.8" x14ac:dyDescent="0.3">
      <c r="A68" s="25"/>
      <c r="B68" s="15" t="s">
        <v>57</v>
      </c>
      <c r="C68" s="15" t="s">
        <v>57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57</v>
      </c>
      <c r="S68" s="15" t="s">
        <v>57</v>
      </c>
      <c r="T68" s="16" t="s">
        <v>57</v>
      </c>
    </row>
    <row r="69" spans="1:20" s="17" customFormat="1" ht="13.8" x14ac:dyDescent="0.3">
      <c r="A69" s="26">
        <v>34</v>
      </c>
      <c r="B69" s="18" t="s">
        <v>57</v>
      </c>
      <c r="C69" s="18" t="s">
        <v>57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57</v>
      </c>
      <c r="S69" s="18" t="s">
        <v>57</v>
      </c>
      <c r="T69" s="19" t="s">
        <v>57</v>
      </c>
    </row>
    <row r="70" spans="1:20" s="17" customFormat="1" ht="13.8" x14ac:dyDescent="0.3">
      <c r="A70" s="26"/>
      <c r="B70" s="18" t="s">
        <v>57</v>
      </c>
      <c r="C70" s="18" t="s">
        <v>57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57</v>
      </c>
      <c r="S70" s="18" t="s">
        <v>57</v>
      </c>
      <c r="T70" s="19" t="s">
        <v>57</v>
      </c>
    </row>
    <row r="71" spans="1:20" s="14" customFormat="1" ht="13.8" x14ac:dyDescent="0.3">
      <c r="A71" s="25">
        <v>35</v>
      </c>
      <c r="B71" s="15" t="s">
        <v>57</v>
      </c>
      <c r="C71" s="15" t="s">
        <v>57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57</v>
      </c>
      <c r="S71" s="15" t="s">
        <v>57</v>
      </c>
      <c r="T71" s="16" t="s">
        <v>57</v>
      </c>
    </row>
    <row r="72" spans="1:20" s="14" customFormat="1" ht="13.8" x14ac:dyDescent="0.3">
      <c r="A72" s="25"/>
      <c r="B72" s="15" t="s">
        <v>57</v>
      </c>
      <c r="C72" s="15" t="s">
        <v>57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57</v>
      </c>
      <c r="S72" s="15" t="s">
        <v>57</v>
      </c>
      <c r="T72" s="16" t="s">
        <v>57</v>
      </c>
    </row>
    <row r="73" spans="1:20" s="17" customFormat="1" ht="13.8" x14ac:dyDescent="0.3">
      <c r="A73" s="26">
        <v>36</v>
      </c>
      <c r="B73" s="18" t="s">
        <v>57</v>
      </c>
      <c r="C73" s="18" t="s">
        <v>57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57</v>
      </c>
      <c r="S73" s="18" t="s">
        <v>57</v>
      </c>
      <c r="T73" s="19" t="s">
        <v>57</v>
      </c>
    </row>
    <row r="74" spans="1:20" s="17" customFormat="1" ht="13.8" x14ac:dyDescent="0.3">
      <c r="A74" s="26"/>
      <c r="B74" s="18" t="s">
        <v>57</v>
      </c>
      <c r="C74" s="18" t="s">
        <v>57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57</v>
      </c>
      <c r="S74" s="18" t="s">
        <v>57</v>
      </c>
      <c r="T74" s="19" t="s">
        <v>57</v>
      </c>
    </row>
    <row r="75" spans="1:20" s="14" customFormat="1" ht="13.8" x14ac:dyDescent="0.3">
      <c r="A75" s="25">
        <v>37</v>
      </c>
      <c r="B75" s="15" t="s">
        <v>57</v>
      </c>
      <c r="C75" s="15" t="s">
        <v>57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57</v>
      </c>
      <c r="S75" s="15" t="s">
        <v>57</v>
      </c>
      <c r="T75" s="16" t="s">
        <v>57</v>
      </c>
    </row>
    <row r="76" spans="1:20" s="14" customFormat="1" ht="13.8" x14ac:dyDescent="0.3">
      <c r="A76" s="25"/>
      <c r="B76" s="15" t="s">
        <v>57</v>
      </c>
      <c r="C76" s="15" t="s">
        <v>57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57</v>
      </c>
      <c r="S76" s="15" t="s">
        <v>57</v>
      </c>
      <c r="T76" s="16" t="s">
        <v>57</v>
      </c>
    </row>
    <row r="77" spans="1:20" s="17" customFormat="1" ht="13.8" x14ac:dyDescent="0.3">
      <c r="A77" s="26">
        <v>38</v>
      </c>
      <c r="B77" s="18" t="s">
        <v>57</v>
      </c>
      <c r="C77" s="18" t="s">
        <v>57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57</v>
      </c>
      <c r="S77" s="18" t="s">
        <v>57</v>
      </c>
      <c r="T77" s="19" t="s">
        <v>57</v>
      </c>
    </row>
    <row r="78" spans="1:20" s="17" customFormat="1" ht="13.8" x14ac:dyDescent="0.3">
      <c r="A78" s="26"/>
      <c r="B78" s="18" t="s">
        <v>57</v>
      </c>
      <c r="C78" s="18" t="s">
        <v>57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57</v>
      </c>
      <c r="S78" s="18" t="s">
        <v>57</v>
      </c>
      <c r="T78" s="19" t="s">
        <v>57</v>
      </c>
    </row>
    <row r="79" spans="1:20" s="14" customFormat="1" ht="13.8" x14ac:dyDescent="0.3">
      <c r="A79" s="25">
        <v>39</v>
      </c>
      <c r="B79" s="15" t="s">
        <v>57</v>
      </c>
      <c r="C79" s="15" t="s">
        <v>57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57</v>
      </c>
      <c r="S79" s="15" t="s">
        <v>57</v>
      </c>
      <c r="T79" s="16" t="s">
        <v>57</v>
      </c>
    </row>
    <row r="80" spans="1:20" s="14" customFormat="1" ht="13.8" x14ac:dyDescent="0.3">
      <c r="A80" s="25"/>
      <c r="B80" s="15" t="s">
        <v>57</v>
      </c>
      <c r="C80" s="15" t="s">
        <v>57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57</v>
      </c>
      <c r="S80" s="15" t="s">
        <v>57</v>
      </c>
      <c r="T80" s="16" t="s">
        <v>57</v>
      </c>
    </row>
    <row r="81" spans="1:20" s="17" customFormat="1" ht="13.8" x14ac:dyDescent="0.3">
      <c r="A81" s="26">
        <v>40</v>
      </c>
      <c r="B81" s="18" t="s">
        <v>57</v>
      </c>
      <c r="C81" s="18" t="s">
        <v>57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57</v>
      </c>
      <c r="S81" s="18" t="s">
        <v>57</v>
      </c>
      <c r="T81" s="19" t="s">
        <v>57</v>
      </c>
    </row>
    <row r="82" spans="1:20" s="17" customFormat="1" ht="13.8" x14ac:dyDescent="0.3">
      <c r="A82" s="26"/>
      <c r="B82" s="18" t="s">
        <v>57</v>
      </c>
      <c r="C82" s="18" t="s">
        <v>57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57</v>
      </c>
      <c r="S82" s="18" t="s">
        <v>57</v>
      </c>
      <c r="T82" s="19" t="s">
        <v>57</v>
      </c>
    </row>
    <row r="83" spans="1:20" s="14" customFormat="1" ht="13.8" x14ac:dyDescent="0.3">
      <c r="A83" s="25">
        <v>41</v>
      </c>
      <c r="B83" s="15" t="s">
        <v>57</v>
      </c>
      <c r="C83" s="15" t="s">
        <v>57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57</v>
      </c>
      <c r="S83" s="15" t="s">
        <v>57</v>
      </c>
      <c r="T83" s="16" t="s">
        <v>57</v>
      </c>
    </row>
    <row r="84" spans="1:20" s="14" customFormat="1" ht="13.8" x14ac:dyDescent="0.3">
      <c r="A84" s="25"/>
      <c r="B84" s="15" t="s">
        <v>57</v>
      </c>
      <c r="C84" s="15" t="s">
        <v>57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57</v>
      </c>
      <c r="S84" s="15" t="s">
        <v>57</v>
      </c>
      <c r="T84" s="16" t="s">
        <v>57</v>
      </c>
    </row>
    <row r="85" spans="1:20" s="17" customFormat="1" ht="13.8" x14ac:dyDescent="0.3">
      <c r="A85" s="26">
        <v>42</v>
      </c>
      <c r="B85" s="18" t="s">
        <v>57</v>
      </c>
      <c r="C85" s="18" t="s">
        <v>57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57</v>
      </c>
      <c r="S85" s="18" t="s">
        <v>57</v>
      </c>
      <c r="T85" s="19" t="s">
        <v>57</v>
      </c>
    </row>
    <row r="86" spans="1:20" s="17" customFormat="1" ht="13.8" x14ac:dyDescent="0.3">
      <c r="A86" s="26"/>
      <c r="B86" s="18" t="s">
        <v>57</v>
      </c>
      <c r="C86" s="18" t="s">
        <v>57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57</v>
      </c>
      <c r="S86" s="18" t="s">
        <v>57</v>
      </c>
      <c r="T86" s="19" t="s">
        <v>57</v>
      </c>
    </row>
    <row r="87" spans="1:20" s="14" customFormat="1" ht="13.8" x14ac:dyDescent="0.3">
      <c r="A87" s="25">
        <v>43</v>
      </c>
      <c r="B87" s="15" t="s">
        <v>57</v>
      </c>
      <c r="C87" s="15" t="s">
        <v>57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57</v>
      </c>
      <c r="S87" s="15" t="s">
        <v>57</v>
      </c>
      <c r="T87" s="16" t="s">
        <v>57</v>
      </c>
    </row>
    <row r="88" spans="1:20" s="14" customFormat="1" ht="13.8" x14ac:dyDescent="0.3">
      <c r="A88" s="25"/>
      <c r="B88" s="15" t="s">
        <v>57</v>
      </c>
      <c r="C88" s="15" t="s">
        <v>57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57</v>
      </c>
      <c r="S88" s="15" t="s">
        <v>57</v>
      </c>
      <c r="T88" s="16" t="s">
        <v>57</v>
      </c>
    </row>
    <row r="89" spans="1:20" s="17" customFormat="1" ht="13.8" x14ac:dyDescent="0.3">
      <c r="A89" s="26">
        <v>44</v>
      </c>
      <c r="B89" s="18" t="s">
        <v>57</v>
      </c>
      <c r="C89" s="18" t="s">
        <v>57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57</v>
      </c>
      <c r="S89" s="18" t="s">
        <v>57</v>
      </c>
      <c r="T89" s="19" t="s">
        <v>57</v>
      </c>
    </row>
    <row r="90" spans="1:20" s="17" customFormat="1" ht="13.8" x14ac:dyDescent="0.3">
      <c r="A90" s="26"/>
      <c r="B90" s="18" t="s">
        <v>57</v>
      </c>
      <c r="C90" s="18" t="s">
        <v>57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57</v>
      </c>
      <c r="S90" s="18" t="s">
        <v>57</v>
      </c>
      <c r="T90" s="19" t="s">
        <v>57</v>
      </c>
    </row>
    <row r="91" spans="1:20" s="14" customFormat="1" ht="13.8" x14ac:dyDescent="0.3">
      <c r="A91" s="25">
        <v>45</v>
      </c>
      <c r="B91" s="15" t="s">
        <v>57</v>
      </c>
      <c r="C91" s="15" t="s">
        <v>57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57</v>
      </c>
      <c r="S91" s="15" t="s">
        <v>57</v>
      </c>
      <c r="T91" s="16" t="s">
        <v>57</v>
      </c>
    </row>
    <row r="92" spans="1:20" s="14" customFormat="1" ht="13.8" x14ac:dyDescent="0.3">
      <c r="A92" s="25"/>
      <c r="B92" s="15" t="s">
        <v>57</v>
      </c>
      <c r="C92" s="15" t="s">
        <v>57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57</v>
      </c>
      <c r="S92" s="15" t="s">
        <v>57</v>
      </c>
      <c r="T92" s="16" t="s">
        <v>57</v>
      </c>
    </row>
    <row r="93" spans="1:20" s="17" customFormat="1" ht="13.8" x14ac:dyDescent="0.3">
      <c r="A93" s="26">
        <v>46</v>
      </c>
      <c r="B93" s="18" t="s">
        <v>57</v>
      </c>
      <c r="C93" s="18" t="s">
        <v>57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57</v>
      </c>
      <c r="S93" s="18" t="s">
        <v>57</v>
      </c>
      <c r="T93" s="19" t="s">
        <v>57</v>
      </c>
    </row>
    <row r="94" spans="1:20" s="17" customFormat="1" ht="13.8" x14ac:dyDescent="0.3">
      <c r="A94" s="26"/>
      <c r="B94" s="18" t="s">
        <v>57</v>
      </c>
      <c r="C94" s="18" t="s">
        <v>57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57</v>
      </c>
      <c r="S94" s="18" t="s">
        <v>57</v>
      </c>
      <c r="T94" s="19" t="s">
        <v>57</v>
      </c>
    </row>
    <row r="95" spans="1:20" s="14" customFormat="1" ht="13.8" x14ac:dyDescent="0.3">
      <c r="A95" s="25">
        <v>47</v>
      </c>
      <c r="B95" s="15" t="s">
        <v>57</v>
      </c>
      <c r="C95" s="15" t="s">
        <v>57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57</v>
      </c>
      <c r="S95" s="15" t="s">
        <v>57</v>
      </c>
      <c r="T95" s="16" t="s">
        <v>57</v>
      </c>
    </row>
    <row r="96" spans="1:20" s="14" customFormat="1" ht="13.8" x14ac:dyDescent="0.3">
      <c r="A96" s="25"/>
      <c r="B96" s="15" t="s">
        <v>57</v>
      </c>
      <c r="C96" s="15" t="s">
        <v>57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57</v>
      </c>
      <c r="S96" s="15" t="s">
        <v>57</v>
      </c>
      <c r="T96" s="16" t="s">
        <v>57</v>
      </c>
    </row>
    <row r="97" spans="1:20" s="17" customFormat="1" ht="13.8" x14ac:dyDescent="0.3">
      <c r="A97" s="26">
        <v>48</v>
      </c>
      <c r="B97" s="18" t="s">
        <v>57</v>
      </c>
      <c r="C97" s="18" t="s">
        <v>57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57</v>
      </c>
      <c r="S97" s="18" t="s">
        <v>57</v>
      </c>
      <c r="T97" s="19" t="s">
        <v>57</v>
      </c>
    </row>
    <row r="98" spans="1:20" s="17" customFormat="1" ht="13.8" x14ac:dyDescent="0.3">
      <c r="A98" s="26"/>
      <c r="B98" s="18" t="s">
        <v>57</v>
      </c>
      <c r="C98" s="18" t="s">
        <v>57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57</v>
      </c>
      <c r="S98" s="18" t="s">
        <v>57</v>
      </c>
      <c r="T98" s="19" t="s">
        <v>57</v>
      </c>
    </row>
    <row r="99" spans="1:20" s="14" customFormat="1" ht="13.8" x14ac:dyDescent="0.3">
      <c r="A99" s="25">
        <v>49</v>
      </c>
      <c r="B99" s="15" t="s">
        <v>57</v>
      </c>
      <c r="C99" s="15" t="s">
        <v>57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30" si="18">IF(I99=0,1,0)</f>
        <v>1</v>
      </c>
      <c r="K99" s="15">
        <f t="shared" ref="K99:K122" si="19">SUM(D99:H99)</f>
        <v>0</v>
      </c>
      <c r="L99" s="15">
        <f t="shared" ref="L99:L130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30" si="23">O99-P99</f>
        <v>0</v>
      </c>
      <c r="R99" s="15" t="s">
        <v>57</v>
      </c>
      <c r="S99" s="15" t="s">
        <v>57</v>
      </c>
      <c r="T99" s="16" t="s">
        <v>57</v>
      </c>
    </row>
    <row r="100" spans="1:20" s="14" customFormat="1" ht="13.8" x14ac:dyDescent="0.3">
      <c r="A100" s="25"/>
      <c r="B100" s="15" t="s">
        <v>57</v>
      </c>
      <c r="C100" s="15" t="s">
        <v>57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57</v>
      </c>
      <c r="S100" s="15" t="s">
        <v>57</v>
      </c>
      <c r="T100" s="16" t="s">
        <v>57</v>
      </c>
    </row>
    <row r="101" spans="1:20" s="17" customFormat="1" ht="13.8" x14ac:dyDescent="0.3">
      <c r="A101" s="26">
        <v>50</v>
      </c>
      <c r="B101" s="18" t="s">
        <v>57</v>
      </c>
      <c r="C101" s="18" t="s">
        <v>57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57</v>
      </c>
      <c r="S101" s="18" t="s">
        <v>57</v>
      </c>
      <c r="T101" s="19" t="s">
        <v>57</v>
      </c>
    </row>
    <row r="102" spans="1:20" s="17" customFormat="1" ht="13.8" x14ac:dyDescent="0.3">
      <c r="A102" s="26"/>
      <c r="B102" s="18" t="s">
        <v>57</v>
      </c>
      <c r="C102" s="18" t="s">
        <v>57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57</v>
      </c>
      <c r="S102" s="18" t="s">
        <v>57</v>
      </c>
      <c r="T102" s="19" t="s">
        <v>57</v>
      </c>
    </row>
    <row r="103" spans="1:20" s="14" customFormat="1" ht="13.8" x14ac:dyDescent="0.3">
      <c r="A103" s="25">
        <v>51</v>
      </c>
      <c r="B103" s="15" t="s">
        <v>57</v>
      </c>
      <c r="C103" s="15" t="s">
        <v>57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57</v>
      </c>
      <c r="S103" s="15" t="s">
        <v>57</v>
      </c>
      <c r="T103" s="16" t="s">
        <v>57</v>
      </c>
    </row>
    <row r="104" spans="1:20" s="14" customFormat="1" ht="13.8" x14ac:dyDescent="0.3">
      <c r="A104" s="25"/>
      <c r="B104" s="15" t="s">
        <v>57</v>
      </c>
      <c r="C104" s="15" t="s">
        <v>57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57</v>
      </c>
      <c r="S104" s="15" t="s">
        <v>57</v>
      </c>
      <c r="T104" s="16" t="s">
        <v>57</v>
      </c>
    </row>
    <row r="105" spans="1:20" s="17" customFormat="1" ht="13.8" x14ac:dyDescent="0.3">
      <c r="A105" s="26">
        <v>52</v>
      </c>
      <c r="B105" s="18" t="s">
        <v>57</v>
      </c>
      <c r="C105" s="18" t="s">
        <v>57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57</v>
      </c>
      <c r="S105" s="18" t="s">
        <v>57</v>
      </c>
      <c r="T105" s="19" t="s">
        <v>57</v>
      </c>
    </row>
    <row r="106" spans="1:20" s="17" customFormat="1" ht="13.8" x14ac:dyDescent="0.3">
      <c r="A106" s="26"/>
      <c r="B106" s="18" t="s">
        <v>57</v>
      </c>
      <c r="C106" s="18" t="s">
        <v>57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57</v>
      </c>
      <c r="S106" s="18" t="s">
        <v>57</v>
      </c>
      <c r="T106" s="19" t="s">
        <v>57</v>
      </c>
    </row>
    <row r="107" spans="1:20" s="14" customFormat="1" ht="13.8" x14ac:dyDescent="0.3">
      <c r="A107" s="25">
        <v>53</v>
      </c>
      <c r="B107" s="15" t="s">
        <v>57</v>
      </c>
      <c r="C107" s="15" t="s">
        <v>57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57</v>
      </c>
      <c r="S107" s="15" t="s">
        <v>57</v>
      </c>
      <c r="T107" s="16" t="s">
        <v>57</v>
      </c>
    </row>
    <row r="108" spans="1:20" s="14" customFormat="1" ht="13.8" x14ac:dyDescent="0.3">
      <c r="A108" s="25"/>
      <c r="B108" s="15" t="s">
        <v>57</v>
      </c>
      <c r="C108" s="15" t="s">
        <v>57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57</v>
      </c>
      <c r="S108" s="15" t="s">
        <v>57</v>
      </c>
      <c r="T108" s="16" t="s">
        <v>57</v>
      </c>
    </row>
    <row r="109" spans="1:20" s="17" customFormat="1" ht="13.8" x14ac:dyDescent="0.3">
      <c r="A109" s="26">
        <v>54</v>
      </c>
      <c r="B109" s="18" t="s">
        <v>57</v>
      </c>
      <c r="C109" s="18" t="s">
        <v>57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57</v>
      </c>
      <c r="S109" s="18" t="s">
        <v>57</v>
      </c>
      <c r="T109" s="19" t="s">
        <v>57</v>
      </c>
    </row>
    <row r="110" spans="1:20" s="17" customFormat="1" ht="13.8" x14ac:dyDescent="0.3">
      <c r="A110" s="26"/>
      <c r="B110" s="18" t="s">
        <v>57</v>
      </c>
      <c r="C110" s="18" t="s">
        <v>57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57</v>
      </c>
      <c r="S110" s="18" t="s">
        <v>57</v>
      </c>
      <c r="T110" s="19" t="s">
        <v>57</v>
      </c>
    </row>
    <row r="111" spans="1:20" s="14" customFormat="1" ht="13.8" x14ac:dyDescent="0.3">
      <c r="A111" s="25">
        <v>55</v>
      </c>
      <c r="B111" s="15" t="s">
        <v>57</v>
      </c>
      <c r="C111" s="15" t="s">
        <v>57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57</v>
      </c>
      <c r="S111" s="15" t="s">
        <v>57</v>
      </c>
      <c r="T111" s="16" t="s">
        <v>57</v>
      </c>
    </row>
    <row r="112" spans="1:20" s="14" customFormat="1" ht="13.8" x14ac:dyDescent="0.3">
      <c r="A112" s="25"/>
      <c r="B112" s="15" t="s">
        <v>57</v>
      </c>
      <c r="C112" s="15" t="s">
        <v>57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57</v>
      </c>
      <c r="S112" s="15" t="s">
        <v>57</v>
      </c>
      <c r="T112" s="16" t="s">
        <v>57</v>
      </c>
    </row>
    <row r="113" spans="1:20" s="17" customFormat="1" ht="13.8" x14ac:dyDescent="0.3">
      <c r="A113" s="26">
        <v>56</v>
      </c>
      <c r="B113" s="18" t="s">
        <v>57</v>
      </c>
      <c r="C113" s="18" t="s">
        <v>57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57</v>
      </c>
      <c r="S113" s="18" t="s">
        <v>57</v>
      </c>
      <c r="T113" s="19" t="s">
        <v>57</v>
      </c>
    </row>
    <row r="114" spans="1:20" s="17" customFormat="1" ht="13.8" x14ac:dyDescent="0.3">
      <c r="A114" s="26"/>
      <c r="B114" s="18" t="s">
        <v>57</v>
      </c>
      <c r="C114" s="18" t="s">
        <v>57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57</v>
      </c>
      <c r="S114" s="18" t="s">
        <v>57</v>
      </c>
      <c r="T114" s="19" t="s">
        <v>57</v>
      </c>
    </row>
    <row r="115" spans="1:20" s="14" customFormat="1" ht="13.8" x14ac:dyDescent="0.3">
      <c r="A115" s="25">
        <v>57</v>
      </c>
      <c r="B115" s="15" t="s">
        <v>57</v>
      </c>
      <c r="C115" s="15" t="s">
        <v>57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57</v>
      </c>
      <c r="S115" s="15" t="s">
        <v>57</v>
      </c>
      <c r="T115" s="16" t="s">
        <v>57</v>
      </c>
    </row>
    <row r="116" spans="1:20" s="14" customFormat="1" ht="13.8" x14ac:dyDescent="0.3">
      <c r="A116" s="25"/>
      <c r="B116" s="15" t="s">
        <v>57</v>
      </c>
      <c r="C116" s="15" t="s">
        <v>57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57</v>
      </c>
      <c r="S116" s="15" t="s">
        <v>57</v>
      </c>
      <c r="T116" s="16" t="s">
        <v>57</v>
      </c>
    </row>
    <row r="117" spans="1:20" s="17" customFormat="1" ht="13.8" x14ac:dyDescent="0.3">
      <c r="A117" s="26">
        <v>58</v>
      </c>
      <c r="B117" s="18" t="s">
        <v>57</v>
      </c>
      <c r="C117" s="18" t="s">
        <v>57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57</v>
      </c>
      <c r="S117" s="18" t="s">
        <v>57</v>
      </c>
      <c r="T117" s="19" t="s">
        <v>57</v>
      </c>
    </row>
    <row r="118" spans="1:20" s="17" customFormat="1" ht="13.8" x14ac:dyDescent="0.3">
      <c r="A118" s="26"/>
      <c r="B118" s="18" t="s">
        <v>57</v>
      </c>
      <c r="C118" s="18" t="s">
        <v>57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57</v>
      </c>
      <c r="S118" s="18" t="s">
        <v>57</v>
      </c>
      <c r="T118" s="19" t="s">
        <v>57</v>
      </c>
    </row>
    <row r="119" spans="1:20" s="14" customFormat="1" ht="13.8" x14ac:dyDescent="0.3">
      <c r="A119" s="25">
        <v>59</v>
      </c>
      <c r="B119" s="15" t="s">
        <v>57</v>
      </c>
      <c r="C119" s="15" t="s">
        <v>57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57</v>
      </c>
      <c r="S119" s="15" t="s">
        <v>57</v>
      </c>
      <c r="T119" s="16" t="s">
        <v>57</v>
      </c>
    </row>
    <row r="120" spans="1:20" s="14" customFormat="1" ht="13.8" x14ac:dyDescent="0.3">
      <c r="A120" s="25"/>
      <c r="B120" s="15" t="s">
        <v>57</v>
      </c>
      <c r="C120" s="15" t="s">
        <v>57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57</v>
      </c>
      <c r="S120" s="15" t="s">
        <v>57</v>
      </c>
      <c r="T120" s="16" t="s">
        <v>57</v>
      </c>
    </row>
    <row r="121" spans="1:20" s="17" customFormat="1" ht="13.8" x14ac:dyDescent="0.3">
      <c r="A121" s="26">
        <v>60</v>
      </c>
      <c r="B121" s="18" t="s">
        <v>57</v>
      </c>
      <c r="C121" s="18" t="s">
        <v>57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57</v>
      </c>
      <c r="S121" s="18" t="s">
        <v>57</v>
      </c>
      <c r="T121" s="19" t="s">
        <v>57</v>
      </c>
    </row>
    <row r="122" spans="1:20" s="17" customFormat="1" ht="13.8" x14ac:dyDescent="0.3">
      <c r="A122" s="26"/>
      <c r="B122" s="18" t="s">
        <v>57</v>
      </c>
      <c r="C122" s="18" t="s">
        <v>57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57</v>
      </c>
      <c r="S122" s="18" t="s">
        <v>57</v>
      </c>
      <c r="T122" s="19" t="s">
        <v>57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G11" sqref="G11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3">
      <c r="A1" s="23" t="s">
        <v>43</v>
      </c>
      <c r="B1" s="23" t="s">
        <v>15</v>
      </c>
      <c r="C1" s="23" t="s">
        <v>16</v>
      </c>
      <c r="D1" s="23" t="s">
        <v>44</v>
      </c>
      <c r="E1" s="23"/>
      <c r="F1" s="23"/>
      <c r="G1" s="23"/>
      <c r="H1" s="23"/>
      <c r="I1" s="23" t="s">
        <v>45</v>
      </c>
      <c r="J1" s="23"/>
      <c r="K1" s="23" t="s">
        <v>20</v>
      </c>
      <c r="L1" s="23"/>
      <c r="M1" s="23"/>
      <c r="N1" s="23"/>
      <c r="O1" s="23" t="s">
        <v>36</v>
      </c>
      <c r="P1" s="23"/>
      <c r="Q1" s="23"/>
      <c r="R1" s="23" t="s">
        <v>46</v>
      </c>
      <c r="S1" s="23"/>
      <c r="T1" s="23"/>
    </row>
    <row r="2" spans="1:20" x14ac:dyDescent="0.3">
      <c r="A2" s="23"/>
      <c r="B2" s="23"/>
      <c r="C2" s="23"/>
      <c r="D2" s="11" t="s">
        <v>47</v>
      </c>
      <c r="E2" s="11" t="s">
        <v>48</v>
      </c>
      <c r="F2" s="11" t="s">
        <v>49</v>
      </c>
      <c r="G2" s="11" t="s">
        <v>50</v>
      </c>
      <c r="H2" s="11" t="s">
        <v>51</v>
      </c>
      <c r="I2" s="11" t="s">
        <v>52</v>
      </c>
      <c r="J2" s="11" t="s">
        <v>53</v>
      </c>
      <c r="K2" s="11" t="s">
        <v>54</v>
      </c>
      <c r="L2" s="11" t="s">
        <v>55</v>
      </c>
      <c r="M2" s="11" t="s">
        <v>56</v>
      </c>
      <c r="N2" s="11" t="s">
        <v>36</v>
      </c>
      <c r="O2" s="11" t="s">
        <v>36</v>
      </c>
      <c r="P2" s="11" t="s">
        <v>36</v>
      </c>
      <c r="Q2" s="11" t="s">
        <v>36</v>
      </c>
      <c r="R2" s="12" t="s">
        <v>57</v>
      </c>
      <c r="S2" s="13" t="s">
        <v>57</v>
      </c>
      <c r="T2" s="11" t="s">
        <v>58</v>
      </c>
    </row>
    <row r="3" spans="1:20" s="14" customFormat="1" ht="13.8" x14ac:dyDescent="0.3">
      <c r="A3" s="25">
        <v>1</v>
      </c>
      <c r="B3" s="15">
        <v>0</v>
      </c>
      <c r="C3" s="15" t="s">
        <v>59</v>
      </c>
      <c r="D3" s="15">
        <v>35</v>
      </c>
      <c r="E3" s="15">
        <v>33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68</v>
      </c>
      <c r="L3" s="15">
        <f t="shared" ref="L3:L34" si="2">N3-K3-M3</f>
        <v>-90</v>
      </c>
      <c r="M3" s="15">
        <f>K4</f>
        <v>24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68</v>
      </c>
      <c r="P3" s="15">
        <f>SUM(D4:H4)</f>
        <v>24</v>
      </c>
      <c r="Q3" s="15">
        <f t="shared" ref="Q3:Q34" si="5">O3-P3</f>
        <v>44</v>
      </c>
      <c r="R3" s="15" t="s">
        <v>57</v>
      </c>
      <c r="S3" s="15" t="s">
        <v>57</v>
      </c>
      <c r="T3" s="16" t="s">
        <v>57</v>
      </c>
    </row>
    <row r="4" spans="1:20" s="14" customFormat="1" ht="13.8" x14ac:dyDescent="0.3">
      <c r="A4" s="25"/>
      <c r="B4" s="15">
        <v>5</v>
      </c>
      <c r="C4" s="15" t="s">
        <v>64</v>
      </c>
      <c r="D4" s="15">
        <v>16</v>
      </c>
      <c r="E4" s="15">
        <v>8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24</v>
      </c>
      <c r="L4" s="15">
        <f t="shared" si="2"/>
        <v>-90</v>
      </c>
      <c r="M4" s="15">
        <f>K3</f>
        <v>68</v>
      </c>
      <c r="N4" s="15">
        <f t="shared" si="3"/>
        <v>2</v>
      </c>
      <c r="O4" s="15">
        <f t="shared" si="4"/>
        <v>24</v>
      </c>
      <c r="P4" s="15">
        <f>SUM(D3:H3)</f>
        <v>68</v>
      </c>
      <c r="Q4" s="15">
        <f t="shared" si="5"/>
        <v>-44</v>
      </c>
      <c r="R4" s="15" t="s">
        <v>57</v>
      </c>
      <c r="S4" s="15" t="s">
        <v>57</v>
      </c>
      <c r="T4" s="16" t="s">
        <v>57</v>
      </c>
    </row>
    <row r="5" spans="1:20" s="17" customFormat="1" ht="13.8" x14ac:dyDescent="0.3">
      <c r="A5" s="26">
        <v>2</v>
      </c>
      <c r="B5" s="18">
        <v>6</v>
      </c>
      <c r="C5" s="18" t="s">
        <v>65</v>
      </c>
      <c r="D5" s="18">
        <v>20</v>
      </c>
      <c r="E5" s="18">
        <v>8</v>
      </c>
      <c r="F5" s="18">
        <v>12</v>
      </c>
      <c r="G5" s="18"/>
      <c r="H5" s="18"/>
      <c r="I5" s="18">
        <f>IF(K5&gt;K6,1,0)</f>
        <v>0</v>
      </c>
      <c r="J5" s="18">
        <f t="shared" si="0"/>
        <v>1</v>
      </c>
      <c r="K5" s="18">
        <f t="shared" si="1"/>
        <v>40</v>
      </c>
      <c r="L5" s="18">
        <f t="shared" si="2"/>
        <v>-81</v>
      </c>
      <c r="M5" s="18">
        <f>K6</f>
        <v>44</v>
      </c>
      <c r="N5" s="18">
        <f t="shared" si="3"/>
        <v>3</v>
      </c>
      <c r="O5" s="18">
        <f t="shared" si="4"/>
        <v>40</v>
      </c>
      <c r="P5" s="18">
        <f>SUM(D6:H6)</f>
        <v>44</v>
      </c>
      <c r="Q5" s="18">
        <f t="shared" si="5"/>
        <v>-4</v>
      </c>
      <c r="R5" s="18" t="s">
        <v>57</v>
      </c>
      <c r="S5" s="18" t="s">
        <v>57</v>
      </c>
      <c r="T5" s="19" t="s">
        <v>57</v>
      </c>
    </row>
    <row r="6" spans="1:20" s="17" customFormat="1" ht="13.8" x14ac:dyDescent="0.3">
      <c r="A6" s="26"/>
      <c r="B6" s="18">
        <v>3</v>
      </c>
      <c r="C6" s="18" t="s">
        <v>61</v>
      </c>
      <c r="D6" s="18">
        <v>15</v>
      </c>
      <c r="E6" s="18">
        <v>13</v>
      </c>
      <c r="F6" s="18">
        <v>16</v>
      </c>
      <c r="G6" s="18"/>
      <c r="H6" s="18"/>
      <c r="I6" s="18">
        <f>IF(K6&gt;K5,1,0)</f>
        <v>1</v>
      </c>
      <c r="J6" s="18">
        <f t="shared" si="0"/>
        <v>0</v>
      </c>
      <c r="K6" s="18">
        <f t="shared" si="1"/>
        <v>44</v>
      </c>
      <c r="L6" s="18">
        <f t="shared" si="2"/>
        <v>-81</v>
      </c>
      <c r="M6" s="18">
        <f>K5</f>
        <v>40</v>
      </c>
      <c r="N6" s="18">
        <f t="shared" si="3"/>
        <v>3</v>
      </c>
      <c r="O6" s="18">
        <f t="shared" si="4"/>
        <v>44</v>
      </c>
      <c r="P6" s="18">
        <f>SUM(D5:H5)</f>
        <v>40</v>
      </c>
      <c r="Q6" s="18">
        <f t="shared" si="5"/>
        <v>4</v>
      </c>
      <c r="R6" s="18" t="s">
        <v>57</v>
      </c>
      <c r="S6" s="18" t="s">
        <v>57</v>
      </c>
      <c r="T6" s="19" t="s">
        <v>57</v>
      </c>
    </row>
    <row r="7" spans="1:20" s="14" customFormat="1" ht="13.8" x14ac:dyDescent="0.3">
      <c r="A7" s="25">
        <v>3</v>
      </c>
      <c r="B7" s="15">
        <v>6</v>
      </c>
      <c r="C7" s="15" t="s">
        <v>65</v>
      </c>
      <c r="D7" s="15">
        <v>9</v>
      </c>
      <c r="E7" s="15">
        <v>13</v>
      </c>
      <c r="F7" s="15">
        <v>0</v>
      </c>
      <c r="G7" s="15"/>
      <c r="H7" s="15"/>
      <c r="I7" s="15">
        <f>IF(K7&gt;K8,1,0)</f>
        <v>0</v>
      </c>
      <c r="J7" s="15">
        <f t="shared" si="0"/>
        <v>1</v>
      </c>
      <c r="K7" s="15">
        <f t="shared" si="1"/>
        <v>22</v>
      </c>
      <c r="L7" s="15">
        <f t="shared" si="2"/>
        <v>-51</v>
      </c>
      <c r="M7" s="15">
        <f>K8</f>
        <v>32</v>
      </c>
      <c r="N7" s="15">
        <f t="shared" si="3"/>
        <v>3</v>
      </c>
      <c r="O7" s="15">
        <f t="shared" si="4"/>
        <v>22</v>
      </c>
      <c r="P7" s="15">
        <f>SUM(D8:H8)</f>
        <v>32</v>
      </c>
      <c r="Q7" s="15">
        <f t="shared" si="5"/>
        <v>-10</v>
      </c>
      <c r="R7" s="15" t="s">
        <v>57</v>
      </c>
      <c r="S7" s="15" t="s">
        <v>57</v>
      </c>
      <c r="T7" s="16" t="s">
        <v>57</v>
      </c>
    </row>
    <row r="8" spans="1:20" s="14" customFormat="1" ht="13.8" x14ac:dyDescent="0.3">
      <c r="A8" s="25"/>
      <c r="B8" s="15">
        <v>5</v>
      </c>
      <c r="C8" s="15" t="s">
        <v>64</v>
      </c>
      <c r="D8" s="15">
        <v>10</v>
      </c>
      <c r="E8" s="15">
        <v>12</v>
      </c>
      <c r="F8" s="15">
        <v>10</v>
      </c>
      <c r="G8" s="15"/>
      <c r="H8" s="15"/>
      <c r="I8" s="15">
        <f>IF(K8&gt;K7,1,0)</f>
        <v>1</v>
      </c>
      <c r="J8" s="15">
        <f t="shared" si="0"/>
        <v>0</v>
      </c>
      <c r="K8" s="15">
        <f t="shared" si="1"/>
        <v>32</v>
      </c>
      <c r="L8" s="15">
        <f t="shared" si="2"/>
        <v>-51</v>
      </c>
      <c r="M8" s="15">
        <f>K7</f>
        <v>22</v>
      </c>
      <c r="N8" s="15">
        <f t="shared" si="3"/>
        <v>3</v>
      </c>
      <c r="O8" s="15">
        <f t="shared" si="4"/>
        <v>32</v>
      </c>
      <c r="P8" s="15">
        <f>SUM(D7:H7)</f>
        <v>22</v>
      </c>
      <c r="Q8" s="15">
        <f t="shared" si="5"/>
        <v>10</v>
      </c>
      <c r="R8" s="15" t="s">
        <v>57</v>
      </c>
      <c r="S8" s="15" t="s">
        <v>57</v>
      </c>
      <c r="T8" s="16" t="s">
        <v>57</v>
      </c>
    </row>
    <row r="9" spans="1:20" s="17" customFormat="1" ht="13.8" x14ac:dyDescent="0.3">
      <c r="A9" s="26">
        <v>4</v>
      </c>
      <c r="B9" s="18">
        <v>0</v>
      </c>
      <c r="C9" s="18" t="s">
        <v>59</v>
      </c>
      <c r="D9" s="18">
        <v>53</v>
      </c>
      <c r="E9" s="18">
        <v>44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97</v>
      </c>
      <c r="L9" s="18">
        <f t="shared" si="2"/>
        <v>-134</v>
      </c>
      <c r="M9" s="18">
        <f>K10</f>
        <v>39</v>
      </c>
      <c r="N9" s="18">
        <f t="shared" si="3"/>
        <v>2</v>
      </c>
      <c r="O9" s="18">
        <f t="shared" si="4"/>
        <v>97</v>
      </c>
      <c r="P9" s="18">
        <f>SUM(D10:H10)</f>
        <v>39</v>
      </c>
      <c r="Q9" s="18">
        <f t="shared" si="5"/>
        <v>58</v>
      </c>
      <c r="R9" s="18" t="s">
        <v>57</v>
      </c>
      <c r="S9" s="18" t="s">
        <v>57</v>
      </c>
      <c r="T9" s="19" t="s">
        <v>57</v>
      </c>
    </row>
    <row r="10" spans="1:20" s="17" customFormat="1" ht="13.8" x14ac:dyDescent="0.3">
      <c r="A10" s="26"/>
      <c r="B10" s="18">
        <v>3</v>
      </c>
      <c r="C10" s="18" t="s">
        <v>61</v>
      </c>
      <c r="D10" s="18">
        <v>26</v>
      </c>
      <c r="E10" s="18">
        <v>13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39</v>
      </c>
      <c r="L10" s="18">
        <f t="shared" si="2"/>
        <v>-134</v>
      </c>
      <c r="M10" s="18">
        <f>K9</f>
        <v>97</v>
      </c>
      <c r="N10" s="18">
        <f t="shared" si="3"/>
        <v>2</v>
      </c>
      <c r="O10" s="18">
        <f t="shared" si="4"/>
        <v>39</v>
      </c>
      <c r="P10" s="18">
        <f>SUM(D9:H9)</f>
        <v>97</v>
      </c>
      <c r="Q10" s="18">
        <f t="shared" si="5"/>
        <v>-58</v>
      </c>
      <c r="R10" s="18" t="s">
        <v>57</v>
      </c>
      <c r="S10" s="18" t="s">
        <v>57</v>
      </c>
      <c r="T10" s="19" t="s">
        <v>57</v>
      </c>
    </row>
    <row r="11" spans="1:20" s="14" customFormat="1" ht="13.8" x14ac:dyDescent="0.3">
      <c r="A11" s="25">
        <v>5</v>
      </c>
      <c r="B11" s="15" t="s">
        <v>57</v>
      </c>
      <c r="C11" s="15" t="s">
        <v>57</v>
      </c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57</v>
      </c>
      <c r="S11" s="15" t="s">
        <v>57</v>
      </c>
      <c r="T11" s="16" t="s">
        <v>57</v>
      </c>
    </row>
    <row r="12" spans="1:20" s="14" customFormat="1" ht="13.8" x14ac:dyDescent="0.3">
      <c r="A12" s="25"/>
      <c r="B12" s="15" t="s">
        <v>57</v>
      </c>
      <c r="C12" s="15" t="s">
        <v>57</v>
      </c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57</v>
      </c>
      <c r="S12" s="15" t="s">
        <v>57</v>
      </c>
      <c r="T12" s="16" t="s">
        <v>57</v>
      </c>
    </row>
    <row r="13" spans="1:20" s="17" customFormat="1" ht="13.8" x14ac:dyDescent="0.3">
      <c r="A13" s="26">
        <v>6</v>
      </c>
      <c r="B13" s="18" t="s">
        <v>57</v>
      </c>
      <c r="C13" s="18" t="s">
        <v>57</v>
      </c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57</v>
      </c>
      <c r="S13" s="18" t="s">
        <v>57</v>
      </c>
      <c r="T13" s="19" t="s">
        <v>57</v>
      </c>
    </row>
    <row r="14" spans="1:20" s="17" customFormat="1" ht="13.8" x14ac:dyDescent="0.3">
      <c r="A14" s="26"/>
      <c r="B14" s="18" t="s">
        <v>57</v>
      </c>
      <c r="C14" s="18" t="s">
        <v>57</v>
      </c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57</v>
      </c>
      <c r="S14" s="18" t="s">
        <v>57</v>
      </c>
      <c r="T14" s="19" t="s">
        <v>57</v>
      </c>
    </row>
    <row r="15" spans="1:20" s="14" customFormat="1" ht="13.8" x14ac:dyDescent="0.3">
      <c r="A15" s="25">
        <v>7</v>
      </c>
      <c r="B15" s="15" t="s">
        <v>57</v>
      </c>
      <c r="C15" s="15" t="s">
        <v>57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57</v>
      </c>
      <c r="S15" s="15" t="s">
        <v>57</v>
      </c>
      <c r="T15" s="16" t="s">
        <v>57</v>
      </c>
    </row>
    <row r="16" spans="1:20" s="14" customFormat="1" ht="13.8" x14ac:dyDescent="0.3">
      <c r="A16" s="25"/>
      <c r="B16" s="15" t="s">
        <v>57</v>
      </c>
      <c r="C16" s="15" t="s">
        <v>57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57</v>
      </c>
      <c r="S16" s="15" t="s">
        <v>57</v>
      </c>
      <c r="T16" s="16" t="s">
        <v>57</v>
      </c>
    </row>
    <row r="17" spans="1:20" s="17" customFormat="1" ht="13.8" x14ac:dyDescent="0.3">
      <c r="A17" s="26">
        <v>8</v>
      </c>
      <c r="B17" s="18" t="s">
        <v>57</v>
      </c>
      <c r="C17" s="18" t="s">
        <v>57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57</v>
      </c>
      <c r="S17" s="18" t="s">
        <v>57</v>
      </c>
      <c r="T17" s="19" t="s">
        <v>57</v>
      </c>
    </row>
    <row r="18" spans="1:20" s="17" customFormat="1" ht="13.8" x14ac:dyDescent="0.3">
      <c r="A18" s="26"/>
      <c r="B18" s="18" t="s">
        <v>57</v>
      </c>
      <c r="C18" s="18" t="s">
        <v>57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57</v>
      </c>
      <c r="S18" s="18" t="s">
        <v>57</v>
      </c>
      <c r="T18" s="19" t="s">
        <v>57</v>
      </c>
    </row>
    <row r="19" spans="1:20" s="14" customFormat="1" ht="13.8" x14ac:dyDescent="0.3">
      <c r="A19" s="25">
        <v>9</v>
      </c>
      <c r="B19" s="15" t="s">
        <v>57</v>
      </c>
      <c r="C19" s="15" t="s">
        <v>57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57</v>
      </c>
      <c r="S19" s="15" t="s">
        <v>57</v>
      </c>
      <c r="T19" s="16" t="s">
        <v>57</v>
      </c>
    </row>
    <row r="20" spans="1:20" s="14" customFormat="1" ht="13.8" x14ac:dyDescent="0.3">
      <c r="A20" s="25"/>
      <c r="B20" s="15" t="s">
        <v>57</v>
      </c>
      <c r="C20" s="15" t="s">
        <v>57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57</v>
      </c>
      <c r="S20" s="15" t="s">
        <v>57</v>
      </c>
      <c r="T20" s="16" t="s">
        <v>57</v>
      </c>
    </row>
    <row r="21" spans="1:20" s="17" customFormat="1" ht="13.8" x14ac:dyDescent="0.3">
      <c r="A21" s="26">
        <v>10</v>
      </c>
      <c r="B21" s="18" t="s">
        <v>57</v>
      </c>
      <c r="C21" s="18" t="s">
        <v>57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57</v>
      </c>
      <c r="S21" s="18" t="s">
        <v>57</v>
      </c>
      <c r="T21" s="19" t="s">
        <v>57</v>
      </c>
    </row>
    <row r="22" spans="1:20" s="17" customFormat="1" ht="13.8" x14ac:dyDescent="0.3">
      <c r="A22" s="26"/>
      <c r="B22" s="18" t="s">
        <v>57</v>
      </c>
      <c r="C22" s="18" t="s">
        <v>57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57</v>
      </c>
      <c r="S22" s="18" t="s">
        <v>57</v>
      </c>
      <c r="T22" s="19" t="s">
        <v>57</v>
      </c>
    </row>
    <row r="23" spans="1:20" s="14" customFormat="1" ht="13.8" x14ac:dyDescent="0.3">
      <c r="A23" s="25">
        <v>11</v>
      </c>
      <c r="B23" s="15" t="s">
        <v>57</v>
      </c>
      <c r="C23" s="15" t="s">
        <v>57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57</v>
      </c>
      <c r="S23" s="15" t="s">
        <v>57</v>
      </c>
      <c r="T23" s="16" t="s">
        <v>57</v>
      </c>
    </row>
    <row r="24" spans="1:20" s="14" customFormat="1" ht="13.8" x14ac:dyDescent="0.3">
      <c r="A24" s="25"/>
      <c r="B24" s="15" t="s">
        <v>57</v>
      </c>
      <c r="C24" s="15" t="s">
        <v>57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57</v>
      </c>
      <c r="S24" s="15" t="s">
        <v>57</v>
      </c>
      <c r="T24" s="16" t="s">
        <v>57</v>
      </c>
    </row>
    <row r="25" spans="1:20" s="17" customFormat="1" ht="13.8" x14ac:dyDescent="0.3">
      <c r="A25" s="26">
        <v>12</v>
      </c>
      <c r="B25" s="18" t="s">
        <v>57</v>
      </c>
      <c r="C25" s="18" t="s">
        <v>57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57</v>
      </c>
      <c r="S25" s="18" t="s">
        <v>57</v>
      </c>
      <c r="T25" s="19" t="s">
        <v>57</v>
      </c>
    </row>
    <row r="26" spans="1:20" s="17" customFormat="1" ht="13.8" x14ac:dyDescent="0.3">
      <c r="A26" s="26"/>
      <c r="B26" s="18" t="s">
        <v>57</v>
      </c>
      <c r="C26" s="18" t="s">
        <v>57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57</v>
      </c>
      <c r="S26" s="18" t="s">
        <v>57</v>
      </c>
      <c r="T26" s="19" t="s">
        <v>57</v>
      </c>
    </row>
    <row r="27" spans="1:20" s="14" customFormat="1" ht="13.8" x14ac:dyDescent="0.3">
      <c r="A27" s="25">
        <v>13</v>
      </c>
      <c r="B27" s="15" t="s">
        <v>57</v>
      </c>
      <c r="C27" s="15" t="s">
        <v>57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57</v>
      </c>
      <c r="S27" s="15" t="s">
        <v>57</v>
      </c>
      <c r="T27" s="16" t="s">
        <v>57</v>
      </c>
    </row>
    <row r="28" spans="1:20" s="14" customFormat="1" ht="13.8" x14ac:dyDescent="0.3">
      <c r="A28" s="25"/>
      <c r="B28" s="15" t="s">
        <v>57</v>
      </c>
      <c r="C28" s="15" t="s">
        <v>57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57</v>
      </c>
      <c r="S28" s="15" t="s">
        <v>57</v>
      </c>
      <c r="T28" s="16" t="s">
        <v>57</v>
      </c>
    </row>
    <row r="29" spans="1:20" s="17" customFormat="1" ht="13.8" x14ac:dyDescent="0.3">
      <c r="A29" s="26">
        <v>14</v>
      </c>
      <c r="B29" s="18" t="s">
        <v>57</v>
      </c>
      <c r="C29" s="18" t="s">
        <v>57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57</v>
      </c>
      <c r="S29" s="18" t="s">
        <v>57</v>
      </c>
      <c r="T29" s="19" t="s">
        <v>57</v>
      </c>
    </row>
    <row r="30" spans="1:20" s="17" customFormat="1" ht="13.8" x14ac:dyDescent="0.3">
      <c r="A30" s="26"/>
      <c r="B30" s="18" t="s">
        <v>57</v>
      </c>
      <c r="C30" s="18" t="s">
        <v>57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57</v>
      </c>
      <c r="S30" s="18" t="s">
        <v>57</v>
      </c>
      <c r="T30" s="19" t="s">
        <v>57</v>
      </c>
    </row>
    <row r="31" spans="1:20" s="14" customFormat="1" ht="13.8" x14ac:dyDescent="0.3">
      <c r="A31" s="25">
        <v>15</v>
      </c>
      <c r="B31" s="15" t="s">
        <v>57</v>
      </c>
      <c r="C31" s="15" t="s">
        <v>57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57</v>
      </c>
      <c r="S31" s="15" t="s">
        <v>57</v>
      </c>
      <c r="T31" s="16" t="s">
        <v>57</v>
      </c>
    </row>
    <row r="32" spans="1:20" s="14" customFormat="1" ht="13.8" x14ac:dyDescent="0.3">
      <c r="A32" s="25"/>
      <c r="B32" s="15" t="s">
        <v>57</v>
      </c>
      <c r="C32" s="15" t="s">
        <v>57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57</v>
      </c>
      <c r="S32" s="15" t="s">
        <v>57</v>
      </c>
      <c r="T32" s="16" t="s">
        <v>57</v>
      </c>
    </row>
    <row r="33" spans="1:20" s="17" customFormat="1" ht="13.8" x14ac:dyDescent="0.3">
      <c r="A33" s="26">
        <v>16</v>
      </c>
      <c r="B33" s="18" t="s">
        <v>57</v>
      </c>
      <c r="C33" s="18" t="s">
        <v>57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57</v>
      </c>
      <c r="S33" s="18" t="s">
        <v>57</v>
      </c>
      <c r="T33" s="19" t="s">
        <v>57</v>
      </c>
    </row>
    <row r="34" spans="1:20" s="17" customFormat="1" ht="13.8" x14ac:dyDescent="0.3">
      <c r="A34" s="26"/>
      <c r="B34" s="18" t="s">
        <v>57</v>
      </c>
      <c r="C34" s="18" t="s">
        <v>57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57</v>
      </c>
      <c r="S34" s="18" t="s">
        <v>57</v>
      </c>
      <c r="T34" s="19" t="s">
        <v>57</v>
      </c>
    </row>
    <row r="35" spans="1:20" s="14" customFormat="1" ht="13.8" x14ac:dyDescent="0.3">
      <c r="A35" s="25">
        <v>17</v>
      </c>
      <c r="B35" s="15" t="s">
        <v>57</v>
      </c>
      <c r="C35" s="15" t="s">
        <v>57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57</v>
      </c>
      <c r="S35" s="15" t="s">
        <v>57</v>
      </c>
      <c r="T35" s="16" t="s">
        <v>57</v>
      </c>
    </row>
    <row r="36" spans="1:20" s="14" customFormat="1" ht="13.8" x14ac:dyDescent="0.3">
      <c r="A36" s="25"/>
      <c r="B36" s="15" t="s">
        <v>57</v>
      </c>
      <c r="C36" s="15" t="s">
        <v>57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57</v>
      </c>
      <c r="S36" s="15" t="s">
        <v>57</v>
      </c>
      <c r="T36" s="16" t="s">
        <v>57</v>
      </c>
    </row>
    <row r="37" spans="1:20" s="17" customFormat="1" ht="13.8" x14ac:dyDescent="0.3">
      <c r="A37" s="26">
        <v>18</v>
      </c>
      <c r="B37" s="18" t="s">
        <v>57</v>
      </c>
      <c r="C37" s="18" t="s">
        <v>57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57</v>
      </c>
      <c r="S37" s="18" t="s">
        <v>57</v>
      </c>
      <c r="T37" s="19" t="s">
        <v>57</v>
      </c>
    </row>
    <row r="38" spans="1:20" s="17" customFormat="1" ht="13.8" x14ac:dyDescent="0.3">
      <c r="A38" s="26"/>
      <c r="B38" s="18" t="s">
        <v>57</v>
      </c>
      <c r="C38" s="18" t="s">
        <v>57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57</v>
      </c>
      <c r="S38" s="18" t="s">
        <v>57</v>
      </c>
      <c r="T38" s="19" t="s">
        <v>57</v>
      </c>
    </row>
    <row r="39" spans="1:20" s="14" customFormat="1" ht="13.8" x14ac:dyDescent="0.3">
      <c r="A39" s="25">
        <v>19</v>
      </c>
      <c r="B39" s="15" t="s">
        <v>57</v>
      </c>
      <c r="C39" s="15" t="s">
        <v>57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57</v>
      </c>
      <c r="S39" s="15" t="s">
        <v>57</v>
      </c>
      <c r="T39" s="16" t="s">
        <v>57</v>
      </c>
    </row>
    <row r="40" spans="1:20" s="14" customFormat="1" ht="13.8" x14ac:dyDescent="0.3">
      <c r="A40" s="25"/>
      <c r="B40" s="15" t="s">
        <v>57</v>
      </c>
      <c r="C40" s="15" t="s">
        <v>57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57</v>
      </c>
      <c r="S40" s="15" t="s">
        <v>57</v>
      </c>
      <c r="T40" s="16" t="s">
        <v>57</v>
      </c>
    </row>
    <row r="41" spans="1:20" s="17" customFormat="1" ht="13.8" x14ac:dyDescent="0.3">
      <c r="A41" s="26">
        <v>20</v>
      </c>
      <c r="B41" s="18" t="s">
        <v>57</v>
      </c>
      <c r="C41" s="18" t="s">
        <v>57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57</v>
      </c>
      <c r="S41" s="18" t="s">
        <v>57</v>
      </c>
      <c r="T41" s="19" t="s">
        <v>57</v>
      </c>
    </row>
    <row r="42" spans="1:20" s="17" customFormat="1" ht="13.8" x14ac:dyDescent="0.3">
      <c r="A42" s="26"/>
      <c r="B42" s="18" t="s">
        <v>57</v>
      </c>
      <c r="C42" s="18" t="s">
        <v>57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57</v>
      </c>
      <c r="S42" s="18" t="s">
        <v>57</v>
      </c>
      <c r="T42" s="19" t="s">
        <v>57</v>
      </c>
    </row>
    <row r="43" spans="1:20" s="14" customFormat="1" ht="13.8" x14ac:dyDescent="0.3">
      <c r="A43" s="25">
        <v>21</v>
      </c>
      <c r="B43" s="15" t="s">
        <v>57</v>
      </c>
      <c r="C43" s="15" t="s">
        <v>57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57</v>
      </c>
      <c r="S43" s="15" t="s">
        <v>57</v>
      </c>
      <c r="T43" s="16" t="s">
        <v>57</v>
      </c>
    </row>
    <row r="44" spans="1:20" s="14" customFormat="1" ht="13.8" x14ac:dyDescent="0.3">
      <c r="A44" s="25"/>
      <c r="B44" s="15" t="s">
        <v>57</v>
      </c>
      <c r="C44" s="15" t="s">
        <v>57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57</v>
      </c>
      <c r="S44" s="15" t="s">
        <v>57</v>
      </c>
      <c r="T44" s="16" t="s">
        <v>57</v>
      </c>
    </row>
    <row r="45" spans="1:20" s="17" customFormat="1" ht="13.8" x14ac:dyDescent="0.3">
      <c r="A45" s="26">
        <v>22</v>
      </c>
      <c r="B45" s="18" t="s">
        <v>57</v>
      </c>
      <c r="C45" s="18" t="s">
        <v>57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57</v>
      </c>
      <c r="S45" s="18" t="s">
        <v>57</v>
      </c>
      <c r="T45" s="19" t="s">
        <v>57</v>
      </c>
    </row>
    <row r="46" spans="1:20" s="17" customFormat="1" ht="13.8" x14ac:dyDescent="0.3">
      <c r="A46" s="26"/>
      <c r="B46" s="18" t="s">
        <v>57</v>
      </c>
      <c r="C46" s="18" t="s">
        <v>57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57</v>
      </c>
      <c r="S46" s="18" t="s">
        <v>57</v>
      </c>
      <c r="T46" s="19" t="s">
        <v>57</v>
      </c>
    </row>
    <row r="47" spans="1:20" s="14" customFormat="1" ht="13.8" x14ac:dyDescent="0.3">
      <c r="A47" s="25">
        <v>23</v>
      </c>
      <c r="B47" s="15" t="s">
        <v>57</v>
      </c>
      <c r="C47" s="15" t="s">
        <v>57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57</v>
      </c>
      <c r="S47" s="15" t="s">
        <v>57</v>
      </c>
      <c r="T47" s="16" t="s">
        <v>57</v>
      </c>
    </row>
    <row r="48" spans="1:20" s="14" customFormat="1" ht="13.8" x14ac:dyDescent="0.3">
      <c r="A48" s="25"/>
      <c r="B48" s="15" t="s">
        <v>57</v>
      </c>
      <c r="C48" s="15" t="s">
        <v>57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57</v>
      </c>
      <c r="S48" s="15" t="s">
        <v>57</v>
      </c>
      <c r="T48" s="16" t="s">
        <v>57</v>
      </c>
    </row>
    <row r="49" spans="1:20" s="17" customFormat="1" ht="13.8" x14ac:dyDescent="0.3">
      <c r="A49" s="26">
        <v>24</v>
      </c>
      <c r="B49" s="18" t="s">
        <v>57</v>
      </c>
      <c r="C49" s="18" t="s">
        <v>57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57</v>
      </c>
      <c r="S49" s="18" t="s">
        <v>57</v>
      </c>
      <c r="T49" s="19" t="s">
        <v>57</v>
      </c>
    </row>
    <row r="50" spans="1:20" s="17" customFormat="1" ht="13.8" x14ac:dyDescent="0.3">
      <c r="A50" s="26"/>
      <c r="B50" s="18" t="s">
        <v>57</v>
      </c>
      <c r="C50" s="18" t="s">
        <v>57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57</v>
      </c>
      <c r="S50" s="18" t="s">
        <v>57</v>
      </c>
      <c r="T50" s="19" t="s">
        <v>57</v>
      </c>
    </row>
    <row r="51" spans="1:20" s="14" customFormat="1" ht="13.8" x14ac:dyDescent="0.3">
      <c r="A51" s="25">
        <v>25</v>
      </c>
      <c r="B51" s="15" t="s">
        <v>57</v>
      </c>
      <c r="C51" s="15" t="s">
        <v>57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57</v>
      </c>
      <c r="S51" s="15" t="s">
        <v>57</v>
      </c>
      <c r="T51" s="16" t="s">
        <v>57</v>
      </c>
    </row>
    <row r="52" spans="1:20" s="14" customFormat="1" ht="13.8" x14ac:dyDescent="0.3">
      <c r="A52" s="25"/>
      <c r="B52" s="15" t="s">
        <v>57</v>
      </c>
      <c r="C52" s="15" t="s">
        <v>57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57</v>
      </c>
      <c r="S52" s="15" t="s">
        <v>57</v>
      </c>
      <c r="T52" s="16" t="s">
        <v>57</v>
      </c>
    </row>
    <row r="53" spans="1:20" s="17" customFormat="1" ht="13.8" x14ac:dyDescent="0.3">
      <c r="A53" s="26">
        <v>26</v>
      </c>
      <c r="B53" s="18" t="s">
        <v>57</v>
      </c>
      <c r="C53" s="18" t="s">
        <v>57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57</v>
      </c>
      <c r="S53" s="18" t="s">
        <v>57</v>
      </c>
      <c r="T53" s="19" t="s">
        <v>57</v>
      </c>
    </row>
    <row r="54" spans="1:20" s="17" customFormat="1" ht="13.8" x14ac:dyDescent="0.3">
      <c r="A54" s="26"/>
      <c r="B54" s="18" t="s">
        <v>57</v>
      </c>
      <c r="C54" s="18" t="s">
        <v>57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57</v>
      </c>
      <c r="S54" s="18" t="s">
        <v>57</v>
      </c>
      <c r="T54" s="19" t="s">
        <v>57</v>
      </c>
    </row>
    <row r="55" spans="1:20" s="14" customFormat="1" ht="13.8" x14ac:dyDescent="0.3">
      <c r="A55" s="25">
        <v>27</v>
      </c>
      <c r="B55" s="15" t="s">
        <v>57</v>
      </c>
      <c r="C55" s="15" t="s">
        <v>57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57</v>
      </c>
      <c r="S55" s="15" t="s">
        <v>57</v>
      </c>
      <c r="T55" s="16" t="s">
        <v>57</v>
      </c>
    </row>
    <row r="56" spans="1:20" s="14" customFormat="1" ht="13.8" x14ac:dyDescent="0.3">
      <c r="A56" s="25"/>
      <c r="B56" s="15" t="s">
        <v>57</v>
      </c>
      <c r="C56" s="15" t="s">
        <v>57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57</v>
      </c>
      <c r="S56" s="15" t="s">
        <v>57</v>
      </c>
      <c r="T56" s="16" t="s">
        <v>57</v>
      </c>
    </row>
    <row r="57" spans="1:20" s="17" customFormat="1" ht="13.8" x14ac:dyDescent="0.3">
      <c r="A57" s="26">
        <v>28</v>
      </c>
      <c r="B57" s="18" t="s">
        <v>57</v>
      </c>
      <c r="C57" s="18" t="s">
        <v>57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57</v>
      </c>
      <c r="S57" s="18" t="s">
        <v>57</v>
      </c>
      <c r="T57" s="19" t="s">
        <v>57</v>
      </c>
    </row>
    <row r="58" spans="1:20" s="17" customFormat="1" ht="13.8" x14ac:dyDescent="0.3">
      <c r="A58" s="26"/>
      <c r="B58" s="18" t="s">
        <v>57</v>
      </c>
      <c r="C58" s="18" t="s">
        <v>57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57</v>
      </c>
      <c r="S58" s="18" t="s">
        <v>57</v>
      </c>
      <c r="T58" s="19" t="s">
        <v>57</v>
      </c>
    </row>
    <row r="59" spans="1:20" s="14" customFormat="1" ht="13.8" x14ac:dyDescent="0.3">
      <c r="A59" s="25">
        <v>29</v>
      </c>
      <c r="B59" s="15" t="s">
        <v>57</v>
      </c>
      <c r="C59" s="15" t="s">
        <v>57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57</v>
      </c>
      <c r="S59" s="15" t="s">
        <v>57</v>
      </c>
      <c r="T59" s="16" t="s">
        <v>57</v>
      </c>
    </row>
    <row r="60" spans="1:20" s="14" customFormat="1" ht="13.8" x14ac:dyDescent="0.3">
      <c r="A60" s="25"/>
      <c r="B60" s="15" t="s">
        <v>57</v>
      </c>
      <c r="C60" s="15" t="s">
        <v>57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57</v>
      </c>
      <c r="S60" s="15" t="s">
        <v>57</v>
      </c>
      <c r="T60" s="16" t="s">
        <v>57</v>
      </c>
    </row>
    <row r="61" spans="1:20" s="17" customFormat="1" ht="13.8" x14ac:dyDescent="0.3">
      <c r="A61" s="26">
        <v>30</v>
      </c>
      <c r="B61" s="18" t="s">
        <v>57</v>
      </c>
      <c r="C61" s="18" t="s">
        <v>57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57</v>
      </c>
      <c r="S61" s="18" t="s">
        <v>57</v>
      </c>
      <c r="T61" s="19" t="s">
        <v>57</v>
      </c>
    </row>
    <row r="62" spans="1:20" s="17" customFormat="1" ht="13.8" x14ac:dyDescent="0.3">
      <c r="A62" s="26"/>
      <c r="B62" s="18" t="s">
        <v>57</v>
      </c>
      <c r="C62" s="18" t="s">
        <v>57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57</v>
      </c>
      <c r="S62" s="18" t="s">
        <v>57</v>
      </c>
      <c r="T62" s="19" t="s">
        <v>57</v>
      </c>
    </row>
    <row r="63" spans="1:20" s="14" customFormat="1" ht="13.8" x14ac:dyDescent="0.3">
      <c r="A63" s="25">
        <v>31</v>
      </c>
      <c r="B63" s="15" t="s">
        <v>57</v>
      </c>
      <c r="C63" s="15" t="s">
        <v>57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57</v>
      </c>
      <c r="S63" s="15" t="s">
        <v>57</v>
      </c>
      <c r="T63" s="16" t="s">
        <v>57</v>
      </c>
    </row>
    <row r="64" spans="1:20" s="14" customFormat="1" ht="13.8" x14ac:dyDescent="0.3">
      <c r="A64" s="25"/>
      <c r="B64" s="15" t="s">
        <v>57</v>
      </c>
      <c r="C64" s="15" t="s">
        <v>57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57</v>
      </c>
      <c r="S64" s="15" t="s">
        <v>57</v>
      </c>
      <c r="T64" s="16" t="s">
        <v>57</v>
      </c>
    </row>
    <row r="65" spans="1:20" s="17" customFormat="1" ht="13.8" x14ac:dyDescent="0.3">
      <c r="A65" s="26">
        <v>32</v>
      </c>
      <c r="B65" s="18" t="s">
        <v>57</v>
      </c>
      <c r="C65" s="18" t="s">
        <v>57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57</v>
      </c>
      <c r="S65" s="18" t="s">
        <v>57</v>
      </c>
      <c r="T65" s="19" t="s">
        <v>57</v>
      </c>
    </row>
    <row r="66" spans="1:20" s="17" customFormat="1" ht="13.8" x14ac:dyDescent="0.3">
      <c r="A66" s="26"/>
      <c r="B66" s="18" t="s">
        <v>57</v>
      </c>
      <c r="C66" s="18" t="s">
        <v>57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57</v>
      </c>
      <c r="S66" s="18" t="s">
        <v>57</v>
      </c>
      <c r="T66" s="19" t="s">
        <v>57</v>
      </c>
    </row>
    <row r="67" spans="1:20" s="14" customFormat="1" ht="13.8" x14ac:dyDescent="0.3">
      <c r="A67" s="25">
        <v>33</v>
      </c>
      <c r="B67" s="15" t="s">
        <v>57</v>
      </c>
      <c r="C67" s="15" t="s">
        <v>57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57</v>
      </c>
      <c r="S67" s="15" t="s">
        <v>57</v>
      </c>
      <c r="T67" s="16" t="s">
        <v>57</v>
      </c>
    </row>
    <row r="68" spans="1:20" s="14" customFormat="1" ht="13.8" x14ac:dyDescent="0.3">
      <c r="A68" s="25"/>
      <c r="B68" s="15" t="s">
        <v>57</v>
      </c>
      <c r="C68" s="15" t="s">
        <v>57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57</v>
      </c>
      <c r="S68" s="15" t="s">
        <v>57</v>
      </c>
      <c r="T68" s="16" t="s">
        <v>57</v>
      </c>
    </row>
    <row r="69" spans="1:20" s="17" customFormat="1" ht="13.8" x14ac:dyDescent="0.3">
      <c r="A69" s="26">
        <v>34</v>
      </c>
      <c r="B69" s="18" t="s">
        <v>57</v>
      </c>
      <c r="C69" s="18" t="s">
        <v>57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57</v>
      </c>
      <c r="S69" s="18" t="s">
        <v>57</v>
      </c>
      <c r="T69" s="19" t="s">
        <v>57</v>
      </c>
    </row>
    <row r="70" spans="1:20" s="17" customFormat="1" ht="13.8" x14ac:dyDescent="0.3">
      <c r="A70" s="26"/>
      <c r="B70" s="18" t="s">
        <v>57</v>
      </c>
      <c r="C70" s="18" t="s">
        <v>57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57</v>
      </c>
      <c r="S70" s="18" t="s">
        <v>57</v>
      </c>
      <c r="T70" s="19" t="s">
        <v>57</v>
      </c>
    </row>
    <row r="71" spans="1:20" s="14" customFormat="1" ht="13.8" x14ac:dyDescent="0.3">
      <c r="A71" s="25">
        <v>35</v>
      </c>
      <c r="B71" s="15" t="s">
        <v>57</v>
      </c>
      <c r="C71" s="15" t="s">
        <v>57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57</v>
      </c>
      <c r="S71" s="15" t="s">
        <v>57</v>
      </c>
      <c r="T71" s="16" t="s">
        <v>57</v>
      </c>
    </row>
    <row r="72" spans="1:20" s="14" customFormat="1" ht="13.8" x14ac:dyDescent="0.3">
      <c r="A72" s="25"/>
      <c r="B72" s="15" t="s">
        <v>57</v>
      </c>
      <c r="C72" s="15" t="s">
        <v>57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57</v>
      </c>
      <c r="S72" s="15" t="s">
        <v>57</v>
      </c>
      <c r="T72" s="16" t="s">
        <v>57</v>
      </c>
    </row>
    <row r="73" spans="1:20" s="17" customFormat="1" ht="13.8" x14ac:dyDescent="0.3">
      <c r="A73" s="26">
        <v>36</v>
      </c>
      <c r="B73" s="18" t="s">
        <v>57</v>
      </c>
      <c r="C73" s="18" t="s">
        <v>57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57</v>
      </c>
      <c r="S73" s="18" t="s">
        <v>57</v>
      </c>
      <c r="T73" s="19" t="s">
        <v>57</v>
      </c>
    </row>
    <row r="74" spans="1:20" s="17" customFormat="1" ht="13.8" x14ac:dyDescent="0.3">
      <c r="A74" s="26"/>
      <c r="B74" s="18" t="s">
        <v>57</v>
      </c>
      <c r="C74" s="18" t="s">
        <v>57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57</v>
      </c>
      <c r="S74" s="18" t="s">
        <v>57</v>
      </c>
      <c r="T74" s="19" t="s">
        <v>57</v>
      </c>
    </row>
    <row r="75" spans="1:20" s="14" customFormat="1" ht="13.8" x14ac:dyDescent="0.3">
      <c r="A75" s="25">
        <v>37</v>
      </c>
      <c r="B75" s="15" t="s">
        <v>57</v>
      </c>
      <c r="C75" s="15" t="s">
        <v>57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57</v>
      </c>
      <c r="S75" s="15" t="s">
        <v>57</v>
      </c>
      <c r="T75" s="16" t="s">
        <v>57</v>
      </c>
    </row>
    <row r="76" spans="1:20" s="14" customFormat="1" ht="13.8" x14ac:dyDescent="0.3">
      <c r="A76" s="25"/>
      <c r="B76" s="15" t="s">
        <v>57</v>
      </c>
      <c r="C76" s="15" t="s">
        <v>57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57</v>
      </c>
      <c r="S76" s="15" t="s">
        <v>57</v>
      </c>
      <c r="T76" s="16" t="s">
        <v>57</v>
      </c>
    </row>
    <row r="77" spans="1:20" s="17" customFormat="1" ht="13.8" x14ac:dyDescent="0.3">
      <c r="A77" s="26">
        <v>38</v>
      </c>
      <c r="B77" s="18" t="s">
        <v>57</v>
      </c>
      <c r="C77" s="18" t="s">
        <v>57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57</v>
      </c>
      <c r="S77" s="18" t="s">
        <v>57</v>
      </c>
      <c r="T77" s="19" t="s">
        <v>57</v>
      </c>
    </row>
    <row r="78" spans="1:20" s="17" customFormat="1" ht="13.8" x14ac:dyDescent="0.3">
      <c r="A78" s="26"/>
      <c r="B78" s="18" t="s">
        <v>57</v>
      </c>
      <c r="C78" s="18" t="s">
        <v>57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57</v>
      </c>
      <c r="S78" s="18" t="s">
        <v>57</v>
      </c>
      <c r="T78" s="19" t="s">
        <v>57</v>
      </c>
    </row>
    <row r="79" spans="1:20" s="14" customFormat="1" ht="13.8" x14ac:dyDescent="0.3">
      <c r="A79" s="25">
        <v>39</v>
      </c>
      <c r="B79" s="15" t="s">
        <v>57</v>
      </c>
      <c r="C79" s="15" t="s">
        <v>57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57</v>
      </c>
      <c r="S79" s="15" t="s">
        <v>57</v>
      </c>
      <c r="T79" s="16" t="s">
        <v>57</v>
      </c>
    </row>
    <row r="80" spans="1:20" s="14" customFormat="1" ht="13.8" x14ac:dyDescent="0.3">
      <c r="A80" s="25"/>
      <c r="B80" s="15" t="s">
        <v>57</v>
      </c>
      <c r="C80" s="15" t="s">
        <v>57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57</v>
      </c>
      <c r="S80" s="15" t="s">
        <v>57</v>
      </c>
      <c r="T80" s="16" t="s">
        <v>57</v>
      </c>
    </row>
    <row r="81" spans="1:20" s="17" customFormat="1" ht="13.8" x14ac:dyDescent="0.3">
      <c r="A81" s="26">
        <v>40</v>
      </c>
      <c r="B81" s="18" t="s">
        <v>57</v>
      </c>
      <c r="C81" s="18" t="s">
        <v>57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57</v>
      </c>
      <c r="S81" s="18" t="s">
        <v>57</v>
      </c>
      <c r="T81" s="19" t="s">
        <v>57</v>
      </c>
    </row>
    <row r="82" spans="1:20" s="17" customFormat="1" ht="13.8" x14ac:dyDescent="0.3">
      <c r="A82" s="26"/>
      <c r="B82" s="18" t="s">
        <v>57</v>
      </c>
      <c r="C82" s="18" t="s">
        <v>57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57</v>
      </c>
      <c r="S82" s="18" t="s">
        <v>57</v>
      </c>
      <c r="T82" s="19" t="s">
        <v>57</v>
      </c>
    </row>
    <row r="83" spans="1:20" s="14" customFormat="1" ht="13.8" x14ac:dyDescent="0.3">
      <c r="A83" s="25">
        <v>41</v>
      </c>
      <c r="B83" s="15" t="s">
        <v>57</v>
      </c>
      <c r="C83" s="15" t="s">
        <v>57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57</v>
      </c>
      <c r="S83" s="15" t="s">
        <v>57</v>
      </c>
      <c r="T83" s="16" t="s">
        <v>57</v>
      </c>
    </row>
    <row r="84" spans="1:20" s="14" customFormat="1" ht="13.8" x14ac:dyDescent="0.3">
      <c r="A84" s="25"/>
      <c r="B84" s="15" t="s">
        <v>57</v>
      </c>
      <c r="C84" s="15" t="s">
        <v>57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57</v>
      </c>
      <c r="S84" s="15" t="s">
        <v>57</v>
      </c>
      <c r="T84" s="16" t="s">
        <v>57</v>
      </c>
    </row>
    <row r="85" spans="1:20" s="17" customFormat="1" ht="13.8" x14ac:dyDescent="0.3">
      <c r="A85" s="26">
        <v>42</v>
      </c>
      <c r="B85" s="18" t="s">
        <v>57</v>
      </c>
      <c r="C85" s="18" t="s">
        <v>57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57</v>
      </c>
      <c r="S85" s="18" t="s">
        <v>57</v>
      </c>
      <c r="T85" s="19" t="s">
        <v>57</v>
      </c>
    </row>
    <row r="86" spans="1:20" s="17" customFormat="1" ht="13.8" x14ac:dyDescent="0.3">
      <c r="A86" s="26"/>
      <c r="B86" s="18" t="s">
        <v>57</v>
      </c>
      <c r="C86" s="18" t="s">
        <v>57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57</v>
      </c>
      <c r="S86" s="18" t="s">
        <v>57</v>
      </c>
      <c r="T86" s="19" t="s">
        <v>57</v>
      </c>
    </row>
    <row r="87" spans="1:20" s="14" customFormat="1" ht="13.8" x14ac:dyDescent="0.3">
      <c r="A87" s="25">
        <v>43</v>
      </c>
      <c r="B87" s="15" t="s">
        <v>57</v>
      </c>
      <c r="C87" s="15" t="s">
        <v>57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57</v>
      </c>
      <c r="S87" s="15" t="s">
        <v>57</v>
      </c>
      <c r="T87" s="16" t="s">
        <v>57</v>
      </c>
    </row>
    <row r="88" spans="1:20" s="14" customFormat="1" ht="13.8" x14ac:dyDescent="0.3">
      <c r="A88" s="25"/>
      <c r="B88" s="15" t="s">
        <v>57</v>
      </c>
      <c r="C88" s="15" t="s">
        <v>57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57</v>
      </c>
      <c r="S88" s="15" t="s">
        <v>57</v>
      </c>
      <c r="T88" s="16" t="s">
        <v>57</v>
      </c>
    </row>
    <row r="89" spans="1:20" s="17" customFormat="1" ht="13.8" x14ac:dyDescent="0.3">
      <c r="A89" s="26">
        <v>44</v>
      </c>
      <c r="B89" s="18" t="s">
        <v>57</v>
      </c>
      <c r="C89" s="18" t="s">
        <v>57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57</v>
      </c>
      <c r="S89" s="18" t="s">
        <v>57</v>
      </c>
      <c r="T89" s="19" t="s">
        <v>57</v>
      </c>
    </row>
    <row r="90" spans="1:20" s="17" customFormat="1" ht="13.8" x14ac:dyDescent="0.3">
      <c r="A90" s="26"/>
      <c r="B90" s="18" t="s">
        <v>57</v>
      </c>
      <c r="C90" s="18" t="s">
        <v>57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57</v>
      </c>
      <c r="S90" s="18" t="s">
        <v>57</v>
      </c>
      <c r="T90" s="19" t="s">
        <v>57</v>
      </c>
    </row>
    <row r="91" spans="1:20" s="14" customFormat="1" ht="13.8" x14ac:dyDescent="0.3">
      <c r="A91" s="25">
        <v>45</v>
      </c>
      <c r="B91" s="15" t="s">
        <v>57</v>
      </c>
      <c r="C91" s="15" t="s">
        <v>57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57</v>
      </c>
      <c r="S91" s="15" t="s">
        <v>57</v>
      </c>
      <c r="T91" s="16" t="s">
        <v>57</v>
      </c>
    </row>
    <row r="92" spans="1:20" s="14" customFormat="1" ht="13.8" x14ac:dyDescent="0.3">
      <c r="A92" s="25"/>
      <c r="B92" s="15" t="s">
        <v>57</v>
      </c>
      <c r="C92" s="15" t="s">
        <v>57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57</v>
      </c>
      <c r="S92" s="15" t="s">
        <v>57</v>
      </c>
      <c r="T92" s="16" t="s">
        <v>57</v>
      </c>
    </row>
    <row r="93" spans="1:20" s="17" customFormat="1" ht="13.8" x14ac:dyDescent="0.3">
      <c r="A93" s="26">
        <v>46</v>
      </c>
      <c r="B93" s="18" t="s">
        <v>57</v>
      </c>
      <c r="C93" s="18" t="s">
        <v>57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57</v>
      </c>
      <c r="S93" s="18" t="s">
        <v>57</v>
      </c>
      <c r="T93" s="19" t="s">
        <v>57</v>
      </c>
    </row>
    <row r="94" spans="1:20" s="17" customFormat="1" ht="13.8" x14ac:dyDescent="0.3">
      <c r="A94" s="26"/>
      <c r="B94" s="18" t="s">
        <v>57</v>
      </c>
      <c r="C94" s="18" t="s">
        <v>57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57</v>
      </c>
      <c r="S94" s="18" t="s">
        <v>57</v>
      </c>
      <c r="T94" s="19" t="s">
        <v>57</v>
      </c>
    </row>
    <row r="95" spans="1:20" s="14" customFormat="1" ht="13.8" x14ac:dyDescent="0.3">
      <c r="A95" s="25">
        <v>47</v>
      </c>
      <c r="B95" s="15" t="s">
        <v>57</v>
      </c>
      <c r="C95" s="15" t="s">
        <v>57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57</v>
      </c>
      <c r="S95" s="15" t="s">
        <v>57</v>
      </c>
      <c r="T95" s="16" t="s">
        <v>57</v>
      </c>
    </row>
    <row r="96" spans="1:20" s="14" customFormat="1" ht="13.8" x14ac:dyDescent="0.3">
      <c r="A96" s="25"/>
      <c r="B96" s="15" t="s">
        <v>57</v>
      </c>
      <c r="C96" s="15" t="s">
        <v>57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57</v>
      </c>
      <c r="S96" s="15" t="s">
        <v>57</v>
      </c>
      <c r="T96" s="16" t="s">
        <v>57</v>
      </c>
    </row>
    <row r="97" spans="1:20" s="17" customFormat="1" ht="13.8" x14ac:dyDescent="0.3">
      <c r="A97" s="26">
        <v>48</v>
      </c>
      <c r="B97" s="18" t="s">
        <v>57</v>
      </c>
      <c r="C97" s="18" t="s">
        <v>57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57</v>
      </c>
      <c r="S97" s="18" t="s">
        <v>57</v>
      </c>
      <c r="T97" s="19" t="s">
        <v>57</v>
      </c>
    </row>
    <row r="98" spans="1:20" s="17" customFormat="1" ht="13.8" x14ac:dyDescent="0.3">
      <c r="A98" s="26"/>
      <c r="B98" s="18" t="s">
        <v>57</v>
      </c>
      <c r="C98" s="18" t="s">
        <v>57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57</v>
      </c>
      <c r="S98" s="18" t="s">
        <v>57</v>
      </c>
      <c r="T98" s="19" t="s">
        <v>57</v>
      </c>
    </row>
    <row r="99" spans="1:20" s="14" customFormat="1" ht="13.8" x14ac:dyDescent="0.3">
      <c r="A99" s="25">
        <v>49</v>
      </c>
      <c r="B99" s="15" t="s">
        <v>57</v>
      </c>
      <c r="C99" s="15" t="s">
        <v>57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30" si="18">IF(I99=0,1,0)</f>
        <v>1</v>
      </c>
      <c r="K99" s="15">
        <f t="shared" ref="K99:K122" si="19">SUM(D99:H99)</f>
        <v>0</v>
      </c>
      <c r="L99" s="15">
        <f t="shared" ref="L99:L130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30" si="23">O99-P99</f>
        <v>0</v>
      </c>
      <c r="R99" s="15" t="s">
        <v>57</v>
      </c>
      <c r="S99" s="15" t="s">
        <v>57</v>
      </c>
      <c r="T99" s="16" t="s">
        <v>57</v>
      </c>
    </row>
    <row r="100" spans="1:20" s="14" customFormat="1" ht="13.8" x14ac:dyDescent="0.3">
      <c r="A100" s="25"/>
      <c r="B100" s="15" t="s">
        <v>57</v>
      </c>
      <c r="C100" s="15" t="s">
        <v>57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57</v>
      </c>
      <c r="S100" s="15" t="s">
        <v>57</v>
      </c>
      <c r="T100" s="16" t="s">
        <v>57</v>
      </c>
    </row>
    <row r="101" spans="1:20" s="17" customFormat="1" ht="13.8" x14ac:dyDescent="0.3">
      <c r="A101" s="26">
        <v>50</v>
      </c>
      <c r="B101" s="18" t="s">
        <v>57</v>
      </c>
      <c r="C101" s="18" t="s">
        <v>57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57</v>
      </c>
      <c r="S101" s="18" t="s">
        <v>57</v>
      </c>
      <c r="T101" s="19" t="s">
        <v>57</v>
      </c>
    </row>
    <row r="102" spans="1:20" s="17" customFormat="1" ht="13.8" x14ac:dyDescent="0.3">
      <c r="A102" s="26"/>
      <c r="B102" s="18" t="s">
        <v>57</v>
      </c>
      <c r="C102" s="18" t="s">
        <v>57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57</v>
      </c>
      <c r="S102" s="18" t="s">
        <v>57</v>
      </c>
      <c r="T102" s="19" t="s">
        <v>57</v>
      </c>
    </row>
    <row r="103" spans="1:20" s="14" customFormat="1" ht="13.8" x14ac:dyDescent="0.3">
      <c r="A103" s="25">
        <v>51</v>
      </c>
      <c r="B103" s="15" t="s">
        <v>57</v>
      </c>
      <c r="C103" s="15" t="s">
        <v>57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57</v>
      </c>
      <c r="S103" s="15" t="s">
        <v>57</v>
      </c>
      <c r="T103" s="16" t="s">
        <v>57</v>
      </c>
    </row>
    <row r="104" spans="1:20" s="14" customFormat="1" ht="13.8" x14ac:dyDescent="0.3">
      <c r="A104" s="25"/>
      <c r="B104" s="15" t="s">
        <v>57</v>
      </c>
      <c r="C104" s="15" t="s">
        <v>57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57</v>
      </c>
      <c r="S104" s="15" t="s">
        <v>57</v>
      </c>
      <c r="T104" s="16" t="s">
        <v>57</v>
      </c>
    </row>
    <row r="105" spans="1:20" s="17" customFormat="1" ht="13.8" x14ac:dyDescent="0.3">
      <c r="A105" s="26">
        <v>52</v>
      </c>
      <c r="B105" s="18" t="s">
        <v>57</v>
      </c>
      <c r="C105" s="18" t="s">
        <v>57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57</v>
      </c>
      <c r="S105" s="18" t="s">
        <v>57</v>
      </c>
      <c r="T105" s="19" t="s">
        <v>57</v>
      </c>
    </row>
    <row r="106" spans="1:20" s="17" customFormat="1" ht="13.8" x14ac:dyDescent="0.3">
      <c r="A106" s="26"/>
      <c r="B106" s="18" t="s">
        <v>57</v>
      </c>
      <c r="C106" s="18" t="s">
        <v>57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57</v>
      </c>
      <c r="S106" s="18" t="s">
        <v>57</v>
      </c>
      <c r="T106" s="19" t="s">
        <v>57</v>
      </c>
    </row>
    <row r="107" spans="1:20" s="14" customFormat="1" ht="13.8" x14ac:dyDescent="0.3">
      <c r="A107" s="25">
        <v>53</v>
      </c>
      <c r="B107" s="15" t="s">
        <v>57</v>
      </c>
      <c r="C107" s="15" t="s">
        <v>57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57</v>
      </c>
      <c r="S107" s="15" t="s">
        <v>57</v>
      </c>
      <c r="T107" s="16" t="s">
        <v>57</v>
      </c>
    </row>
    <row r="108" spans="1:20" s="14" customFormat="1" ht="13.8" x14ac:dyDescent="0.3">
      <c r="A108" s="25"/>
      <c r="B108" s="15" t="s">
        <v>57</v>
      </c>
      <c r="C108" s="15" t="s">
        <v>57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57</v>
      </c>
      <c r="S108" s="15" t="s">
        <v>57</v>
      </c>
      <c r="T108" s="16" t="s">
        <v>57</v>
      </c>
    </row>
    <row r="109" spans="1:20" s="17" customFormat="1" ht="13.8" x14ac:dyDescent="0.3">
      <c r="A109" s="26">
        <v>54</v>
      </c>
      <c r="B109" s="18" t="s">
        <v>57</v>
      </c>
      <c r="C109" s="18" t="s">
        <v>57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57</v>
      </c>
      <c r="S109" s="18" t="s">
        <v>57</v>
      </c>
      <c r="T109" s="19" t="s">
        <v>57</v>
      </c>
    </row>
    <row r="110" spans="1:20" s="17" customFormat="1" ht="13.8" x14ac:dyDescent="0.3">
      <c r="A110" s="26"/>
      <c r="B110" s="18" t="s">
        <v>57</v>
      </c>
      <c r="C110" s="18" t="s">
        <v>57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57</v>
      </c>
      <c r="S110" s="18" t="s">
        <v>57</v>
      </c>
      <c r="T110" s="19" t="s">
        <v>57</v>
      </c>
    </row>
    <row r="111" spans="1:20" s="14" customFormat="1" ht="13.8" x14ac:dyDescent="0.3">
      <c r="A111" s="25">
        <v>55</v>
      </c>
      <c r="B111" s="15" t="s">
        <v>57</v>
      </c>
      <c r="C111" s="15" t="s">
        <v>57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57</v>
      </c>
      <c r="S111" s="15" t="s">
        <v>57</v>
      </c>
      <c r="T111" s="16" t="s">
        <v>57</v>
      </c>
    </row>
    <row r="112" spans="1:20" s="14" customFormat="1" ht="13.8" x14ac:dyDescent="0.3">
      <c r="A112" s="25"/>
      <c r="B112" s="15" t="s">
        <v>57</v>
      </c>
      <c r="C112" s="15" t="s">
        <v>57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57</v>
      </c>
      <c r="S112" s="15" t="s">
        <v>57</v>
      </c>
      <c r="T112" s="16" t="s">
        <v>57</v>
      </c>
    </row>
    <row r="113" spans="1:20" s="17" customFormat="1" ht="13.8" x14ac:dyDescent="0.3">
      <c r="A113" s="26">
        <v>56</v>
      </c>
      <c r="B113" s="18" t="s">
        <v>57</v>
      </c>
      <c r="C113" s="18" t="s">
        <v>57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57</v>
      </c>
      <c r="S113" s="18" t="s">
        <v>57</v>
      </c>
      <c r="T113" s="19" t="s">
        <v>57</v>
      </c>
    </row>
    <row r="114" spans="1:20" s="17" customFormat="1" ht="13.8" x14ac:dyDescent="0.3">
      <c r="A114" s="26"/>
      <c r="B114" s="18" t="s">
        <v>57</v>
      </c>
      <c r="C114" s="18" t="s">
        <v>57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57</v>
      </c>
      <c r="S114" s="18" t="s">
        <v>57</v>
      </c>
      <c r="T114" s="19" t="s">
        <v>57</v>
      </c>
    </row>
    <row r="115" spans="1:20" s="14" customFormat="1" ht="13.8" x14ac:dyDescent="0.3">
      <c r="A115" s="25">
        <v>57</v>
      </c>
      <c r="B115" s="15" t="s">
        <v>57</v>
      </c>
      <c r="C115" s="15" t="s">
        <v>57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57</v>
      </c>
      <c r="S115" s="15" t="s">
        <v>57</v>
      </c>
      <c r="T115" s="16" t="s">
        <v>57</v>
      </c>
    </row>
    <row r="116" spans="1:20" s="14" customFormat="1" ht="13.8" x14ac:dyDescent="0.3">
      <c r="A116" s="25"/>
      <c r="B116" s="15" t="s">
        <v>57</v>
      </c>
      <c r="C116" s="15" t="s">
        <v>57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57</v>
      </c>
      <c r="S116" s="15" t="s">
        <v>57</v>
      </c>
      <c r="T116" s="16" t="s">
        <v>57</v>
      </c>
    </row>
    <row r="117" spans="1:20" s="17" customFormat="1" ht="13.8" x14ac:dyDescent="0.3">
      <c r="A117" s="26">
        <v>58</v>
      </c>
      <c r="B117" s="18" t="s">
        <v>57</v>
      </c>
      <c r="C117" s="18" t="s">
        <v>57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57</v>
      </c>
      <c r="S117" s="18" t="s">
        <v>57</v>
      </c>
      <c r="T117" s="19" t="s">
        <v>57</v>
      </c>
    </row>
    <row r="118" spans="1:20" s="17" customFormat="1" ht="13.8" x14ac:dyDescent="0.3">
      <c r="A118" s="26"/>
      <c r="B118" s="18" t="s">
        <v>57</v>
      </c>
      <c r="C118" s="18" t="s">
        <v>57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57</v>
      </c>
      <c r="S118" s="18" t="s">
        <v>57</v>
      </c>
      <c r="T118" s="19" t="s">
        <v>57</v>
      </c>
    </row>
    <row r="119" spans="1:20" s="14" customFormat="1" ht="13.8" x14ac:dyDescent="0.3">
      <c r="A119" s="25">
        <v>59</v>
      </c>
      <c r="B119" s="15" t="s">
        <v>57</v>
      </c>
      <c r="C119" s="15" t="s">
        <v>57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57</v>
      </c>
      <c r="S119" s="15" t="s">
        <v>57</v>
      </c>
      <c r="T119" s="16" t="s">
        <v>57</v>
      </c>
    </row>
    <row r="120" spans="1:20" s="14" customFormat="1" ht="13.8" x14ac:dyDescent="0.3">
      <c r="A120" s="25"/>
      <c r="B120" s="15" t="s">
        <v>57</v>
      </c>
      <c r="C120" s="15" t="s">
        <v>57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57</v>
      </c>
      <c r="S120" s="15" t="s">
        <v>57</v>
      </c>
      <c r="T120" s="16" t="s">
        <v>57</v>
      </c>
    </row>
    <row r="121" spans="1:20" s="17" customFormat="1" ht="13.8" x14ac:dyDescent="0.3">
      <c r="A121" s="26">
        <v>60</v>
      </c>
      <c r="B121" s="18" t="s">
        <v>57</v>
      </c>
      <c r="C121" s="18" t="s">
        <v>57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57</v>
      </c>
      <c r="S121" s="18" t="s">
        <v>57</v>
      </c>
      <c r="T121" s="19" t="s">
        <v>57</v>
      </c>
    </row>
    <row r="122" spans="1:20" s="17" customFormat="1" ht="13.8" x14ac:dyDescent="0.3">
      <c r="A122" s="26"/>
      <c r="B122" s="18" t="s">
        <v>57</v>
      </c>
      <c r="C122" s="18" t="s">
        <v>57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57</v>
      </c>
      <c r="S122" s="18" t="s">
        <v>57</v>
      </c>
      <c r="T122" s="19" t="s">
        <v>57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2024-07-09T11:49:39Z</dcterms:created>
  <dcterms:modified xsi:type="dcterms:W3CDTF">2024-07-19T07:47:35Z</dcterms:modified>
  <cp:category/>
</cp:coreProperties>
</file>