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  <sheet state="visible" name="Cheat sheet(view only)" sheetId="4" r:id="rId7"/>
    <sheet state="visible" name="Live_stream" sheetId="5" r:id="rId8"/>
    <sheet state="visible" name="Placement_Pools" sheetId="6" r:id="rId9"/>
    <sheet state="visible" name="Placement_Brackets" sheetId="7" r:id="rId10"/>
    <sheet state="visible" name="Database" sheetId="8" r:id="rId11"/>
  </sheets>
  <definedNames/>
  <calcPr/>
</workbook>
</file>

<file path=xl/sharedStrings.xml><?xml version="1.0" encoding="utf-8"?>
<sst xmlns="http://schemas.openxmlformats.org/spreadsheetml/2006/main" count="375" uniqueCount="144">
  <si>
    <t>BUHURT INTERNATIONAL</t>
  </si>
  <si>
    <t>5vs5</t>
  </si>
  <si>
    <t>Name:</t>
  </si>
  <si>
    <t>Way of Honor 2024</t>
  </si>
  <si>
    <t>Event Date:</t>
  </si>
  <si>
    <t>Event Tier:</t>
  </si>
  <si>
    <t>Conference</t>
  </si>
  <si>
    <t>: Event tier</t>
  </si>
  <si>
    <t>Loc:</t>
  </si>
  <si>
    <t>55546 Pfaffen-Schwabenheim, Germany</t>
  </si>
  <si>
    <t>Female</t>
  </si>
  <si>
    <t>v1.0.6</t>
  </si>
  <si>
    <t>Tier Mult.</t>
  </si>
  <si>
    <t>: Tier Multiplier</t>
  </si>
  <si>
    <t>ID#</t>
  </si>
  <si>
    <t>Team</t>
  </si>
  <si>
    <t>Pool</t>
  </si>
  <si>
    <t>Matches (M)</t>
  </si>
  <si>
    <t>Rounds (R)</t>
  </si>
  <si>
    <t>Standing team members (S) vs Grounded opponent (G)</t>
  </si>
  <si>
    <t>Cards</t>
  </si>
  <si>
    <t>Points</t>
  </si>
  <si>
    <t>Placement (Pools only)</t>
  </si>
  <si>
    <t>rank tournament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</si>
  <si>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</si>
  <si>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</si>
  <si>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</si>
  <si>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</si>
  <si>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</si>
  <si>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</si>
  <si>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</si>
  <si>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</si>
  <si>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</si>
  <si>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</si>
  <si>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</si>
  <si>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</si>
  <si>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</si>
  <si>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</si>
  <si>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</si>
  <si>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Kivuttaret</t>
  </si>
  <si>
    <t>A</t>
  </si>
  <si>
    <t>White Company (w)</t>
  </si>
  <si>
    <t>Knightmares</t>
  </si>
  <si>
    <t>Vandals</t>
  </si>
  <si>
    <t>Les Lys de France</t>
  </si>
  <si>
    <t>Blood Griffins</t>
  </si>
  <si>
    <t>B</t>
  </si>
  <si>
    <t>Prague Vixens</t>
  </si>
  <si>
    <t>Vandals II</t>
  </si>
  <si>
    <t>Valkyries of Valor</t>
  </si>
  <si>
    <t>Match#</t>
  </si>
  <si>
    <t>Rounds Score</t>
  </si>
  <si>
    <t>Fight</t>
  </si>
  <si>
    <t>Rounds</t>
  </si>
  <si>
    <t>Active/Grounded</t>
  </si>
  <si>
    <t>ACTIVE</t>
  </si>
  <si>
    <t>DONE?</t>
  </si>
  <si>
    <t>R1</t>
  </si>
  <si>
    <t>R2</t>
  </si>
  <si>
    <t>R3</t>
  </si>
  <si>
    <t>R4</t>
  </si>
  <si>
    <t>R5</t>
  </si>
  <si>
    <t/>
  </si>
  <si>
    <t>Description</t>
  </si>
  <si>
    <t xml:space="preserve">16 neck shot </t>
  </si>
  <si>
    <t>97 groin shot</t>
  </si>
  <si>
    <t>Bracket</t>
  </si>
  <si>
    <t>Semifinals</t>
  </si>
  <si>
    <t>Finals</t>
  </si>
  <si>
    <t>Winner Pool A</t>
  </si>
  <si>
    <t>Q-Finals</t>
  </si>
  <si>
    <t>Second Pool B</t>
  </si>
  <si>
    <t>Winner Pool B</t>
  </si>
  <si>
    <t>Second Pool A</t>
  </si>
  <si>
    <t>Winner Pool C</t>
  </si>
  <si>
    <t>Second Pool D</t>
  </si>
  <si>
    <t>Winner of QF 1</t>
  </si>
  <si>
    <t xml:space="preserve"> Winner of QF 2</t>
  </si>
  <si>
    <t>Winner of QF 3</t>
  </si>
  <si>
    <t xml:space="preserve"> Winner of QF 4</t>
  </si>
  <si>
    <t>Loser of SF 5</t>
  </si>
  <si>
    <t>Loser of SF 6</t>
  </si>
  <si>
    <t>Winner of SF 1</t>
  </si>
  <si>
    <t>Winner of SF 2</t>
  </si>
  <si>
    <t>LOGO</t>
  </si>
  <si>
    <t>Name</t>
  </si>
  <si>
    <t>Rounds won: 2</t>
  </si>
  <si>
    <t>Rounds Won: 0</t>
  </si>
  <si>
    <t>Rounds won</t>
  </si>
  <si>
    <t>Rounds Draw: 0</t>
  </si>
  <si>
    <t>Rounds Draw</t>
  </si>
  <si>
    <t>Rounds Lost: 0</t>
  </si>
  <si>
    <t>Rounds Lost: 1</t>
  </si>
  <si>
    <t>Rounds lost</t>
  </si>
  <si>
    <t>Standing: 6</t>
  </si>
  <si>
    <t>Standing: 0</t>
  </si>
  <si>
    <t>Standing total</t>
  </si>
  <si>
    <t>Grounded: 10</t>
  </si>
  <si>
    <t>Grounded: 4</t>
  </si>
  <si>
    <t>Grounded total</t>
  </si>
  <si>
    <t>Next Teams/competitor</t>
  </si>
  <si>
    <t>20/20</t>
  </si>
  <si>
    <t>Set total match in the orange box                 ( A9 = Match / total matches)</t>
  </si>
  <si>
    <t>Round counter</t>
  </si>
  <si>
    <t>Standing|Grounded: 2.25</t>
  </si>
  <si>
    <t>Standing|Grounded: 1.40</t>
  </si>
  <si>
    <t>Standing vs grounded per round</t>
  </si>
  <si>
    <t>Standing per round: 3.2</t>
  </si>
  <si>
    <t>Standing per round: 1.8</t>
  </si>
  <si>
    <t>Standing per round</t>
  </si>
  <si>
    <t>Win rate per round: 84.6%</t>
  </si>
  <si>
    <t>Win rate per round: 53.3%</t>
  </si>
  <si>
    <t>Win rate per round</t>
  </si>
  <si>
    <t>Matches won: 6</t>
  </si>
  <si>
    <t>Matches won: 4</t>
  </si>
  <si>
    <t>Matches won</t>
  </si>
  <si>
    <t>Matches lost: 0</t>
  </si>
  <si>
    <t>Matches lost: 2</t>
  </si>
  <si>
    <t>Matches lost</t>
  </si>
  <si>
    <t>Pools ranking</t>
  </si>
  <si>
    <t>Pool A</t>
  </si>
  <si>
    <t>Pool B</t>
  </si>
  <si>
    <t>Pool C</t>
  </si>
  <si>
    <t>Pool D</t>
  </si>
  <si>
    <t>1: Les Lys de France</t>
  </si>
  <si>
    <t>1: Valkyries of Valor</t>
  </si>
  <si>
    <t>2: Kivuttaret</t>
  </si>
  <si>
    <t>2: Vandals II</t>
  </si>
  <si>
    <t>3: White Company (w)</t>
  </si>
  <si>
    <t>3: Prague Vixens</t>
  </si>
  <si>
    <t>4: Knightmares</t>
  </si>
  <si>
    <t>4: Blood Griffins</t>
  </si>
  <si>
    <t>5: Vandals</t>
  </si>
  <si>
    <t>Q-Finals (results)</t>
  </si>
  <si>
    <t>Semi-Finals (results)</t>
  </si>
  <si>
    <t>Finals 1,2,3 place</t>
  </si>
  <si>
    <t>Results-Finals 2th and 1st place</t>
  </si>
  <si>
    <t>Les Lys de France vs Vandals II</t>
  </si>
  <si>
    <t>Vandals II vs Valkyries of Valor</t>
  </si>
  <si>
    <t>Valkyries of Valor vs Kivuttaret</t>
  </si>
  <si>
    <t>Les Lys de France vs Kivuttaret</t>
  </si>
  <si>
    <t xml:space="preserve">PUT TEAMS / COMPETITORS BELOW </t>
  </si>
  <si>
    <t>Compeitor or team name</t>
  </si>
  <si>
    <t>Team logo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</si>
</sst>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#,##0.0"/>
  </numFmts>
  <fonts count="30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sz val="11.0"/>
      <color rgb="FFFFFFFF"/>
      <name val="Calibri"/>
    </font>
    <font>
      <b/>
      <sz val="10.0"/>
      <color theme="1"/>
      <name val="Cambria"/>
    </font>
    <font>
      <b/>
      <sz val="10.0"/>
      <color rgb="FF000000"/>
      <name val="Cambria"/>
    </font>
    <font>
      <sz val="11.0"/>
      <color rgb="FF000000"/>
      <name val="Cambria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Arial"/>
    </font>
    <font>
      <b/>
      <sz val="10.0"/>
      <color theme="1"/>
      <name val="Arial"/>
    </font>
    <font>
      <color theme="1"/>
      <name val="Arial"/>
    </font>
    <font>
      <b/>
      <sz val="11.0"/>
      <color theme="1"/>
      <name val="Cambria"/>
    </font>
    <font>
      <b/>
      <sz val="11.0"/>
      <color theme="1"/>
      <name val="Arial"/>
    </font>
    <font>
      <sz val="11.0"/>
      <color theme="1"/>
      <name val="Cambria"/>
    </font>
    <font>
      <sz val="11.0"/>
      <color theme="1"/>
      <name val="Arial"/>
    </font>
    <font>
      <sz val="21.0"/>
      <color theme="1"/>
      <name val="Impact"/>
    </font>
    <font>
      <sz val="60.0"/>
      <color theme="1"/>
      <name val="Impact"/>
    </font>
    <font>
      <sz val="55.0"/>
      <color theme="1"/>
      <name val="Impact"/>
    </font>
    <font>
      <sz val="15.0"/>
      <color theme="1"/>
      <name val="Impact"/>
    </font>
    <font>
      <sz val="17.0"/>
      <color theme="1"/>
      <name val="Impact"/>
    </font>
    <font>
      <sz val="18.0"/>
      <color theme="1"/>
      <name val="Arial"/>
    </font>
    <font>
      <sz val="18.0"/>
      <color theme="1"/>
      <name val="Calibri"/>
      <scheme val="minor"/>
    </font>
    <font>
      <sz val="20.0"/>
      <color theme="1"/>
      <name val="Calibri"/>
    </font>
    <font>
      <b/>
      <sz val="20.0"/>
      <color rgb="FFFFFFFF"/>
      <name val="Calibri"/>
    </font>
    <font>
      <sz val="20.0"/>
      <color theme="1"/>
      <name val="Impact"/>
    </font>
    <font>
      <sz val="20.0"/>
      <color theme="1"/>
      <name val="Calibri"/>
      <scheme val="minor"/>
    </font>
    <font>
      <sz val="26.0"/>
      <color theme="1"/>
      <name val="Impact"/>
    </font>
  </fonts>
  <fills count="23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5B95F9"/>
        <bgColor rgb="FF5B95F9"/>
      </patternFill>
    </fill>
    <fill>
      <patternFill patternType="solid">
        <fgColor rgb="FFE8F0FE"/>
        <bgColor rgb="FFE8F0FE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FFD966"/>
        <bgColor rgb="FFFFD966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F7CB4D"/>
        <bgColor rgb="FFF7CB4D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</fills>
  <borders count="39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F0F0F"/>
      </lef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F0F0F"/>
      </left>
      <bottom style="thin">
        <color rgb="FF0F0F0F"/>
      </bottom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</border>
    <border>
      <right style="thick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thick">
        <color rgb="FFFF0000"/>
      </right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thick">
        <color rgb="FF00FF00"/>
      </left>
      <right style="thick">
        <color rgb="FFFF0000"/>
      </right>
      <top style="thick">
        <color rgb="FF00FF00"/>
      </top>
      <bottom style="thick">
        <color rgb="FF00FF00"/>
      </bottom>
    </border>
    <border>
      <right style="thick">
        <color rgb="FF00FF00"/>
      </right>
      <top style="thick">
        <color rgb="FF00FF00"/>
      </top>
      <bottom style="thick">
        <color rgb="FF00FF00"/>
      </bottom>
    </border>
    <border>
      <left style="medium">
        <color rgb="FFFF0000"/>
      </left>
      <right style="medium">
        <color rgb="FFFF0000"/>
      </right>
      <bottom style="medium">
        <color rgb="FFFF0000"/>
      </bottom>
    </border>
    <border>
      <left style="thick">
        <color rgb="FF00FF00"/>
      </left>
      <right style="thick">
        <color rgb="FF00FF00"/>
      </right>
      <top style="thick">
        <color rgb="FF00FF00"/>
      </top>
    </border>
    <border>
      <left style="thick">
        <color rgb="FF00FF00"/>
      </left>
      <top style="thick">
        <color rgb="FF00FF00"/>
      </top>
      <bottom style="thick">
        <color rgb="FF00FF00"/>
      </bottom>
    </border>
    <border>
      <top style="thick">
        <color rgb="FF00FF00"/>
      </top>
      <bottom style="thick">
        <color rgb="FF00FF00"/>
      </bottom>
    </border>
    <border>
      <left style="thick">
        <color rgb="FF00FF00"/>
      </left>
      <right style="thick">
        <color rgb="FF00FF00"/>
      </right>
    </border>
    <border>
      <left style="thick">
        <color rgb="FF00FF00"/>
      </left>
      <right style="thick">
        <color rgb="FF00FF00"/>
      </right>
      <bottom style="thick">
        <color rgb="FF00FF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</borders>
  <cellStyleXfs count="1">
    <xf borderId="0" fillId="0" fontId="0" numFmtId="0" applyAlignment="1" applyFont="1"/>
  </cellStyleXfs>
  <cellXfs count="2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shrinkToFit="0" vertical="center" wrapText="1"/>
    </xf>
    <xf borderId="0" fillId="0" fontId="4" numFmtId="164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wrapText="1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3" fillId="3" fontId="7" numFmtId="0" xfId="0" applyAlignment="1" applyBorder="1" applyFill="1" applyFont="1">
      <alignment horizontal="center" shrinkToFit="0" vertical="center" wrapText="1"/>
    </xf>
    <xf borderId="3" fillId="4" fontId="7" numFmtId="0" xfId="0" applyAlignment="1" applyBorder="1" applyFill="1" applyFont="1">
      <alignment horizontal="center" shrinkToFit="0" vertical="center" wrapText="1"/>
    </xf>
    <xf borderId="4" fillId="5" fontId="8" numFmtId="0" xfId="0" applyAlignment="1" applyBorder="1" applyFill="1" applyFont="1">
      <alignment horizontal="center" readingOrder="0" vertical="center"/>
    </xf>
    <xf borderId="4" fillId="5" fontId="8" numFmtId="0" xfId="0" applyAlignment="1" applyBorder="1" applyFont="1">
      <alignment horizontal="center" vertical="center"/>
    </xf>
    <xf borderId="4" fillId="5" fontId="8" numFmtId="10" xfId="0" applyAlignment="1" applyBorder="1" applyFont="1" applyNumberFormat="1">
      <alignment horizontal="center" vertical="center"/>
    </xf>
    <xf borderId="4" fillId="5" fontId="8" numFmtId="2" xfId="0" applyAlignment="1" applyBorder="1" applyFont="1" applyNumberFormat="1">
      <alignment horizontal="center" vertical="center"/>
    </xf>
    <xf borderId="5" fillId="5" fontId="8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/>
    </xf>
    <xf borderId="6" fillId="0" fontId="9" numFmtId="0" xfId="0" applyAlignment="1" applyBorder="1" applyFont="1">
      <alignment horizontal="center" readingOrder="0"/>
    </xf>
    <xf borderId="7" fillId="6" fontId="8" numFmtId="0" xfId="0" applyAlignment="1" applyBorder="1" applyFill="1" applyFont="1">
      <alignment horizontal="center" vertical="center"/>
    </xf>
    <xf borderId="0" fillId="0" fontId="9" numFmtId="0" xfId="0" applyFont="1"/>
    <xf borderId="4" fillId="6" fontId="8" numFmtId="0" xfId="0" applyAlignment="1" applyBorder="1" applyFont="1">
      <alignment horizontal="center" readingOrder="0" vertical="center"/>
    </xf>
    <xf borderId="4" fillId="6" fontId="8" numFmtId="0" xfId="0" applyAlignment="1" applyBorder="1" applyFont="1">
      <alignment horizontal="center" vertical="center"/>
    </xf>
    <xf borderId="4" fillId="6" fontId="8" numFmtId="10" xfId="0" applyAlignment="1" applyBorder="1" applyFont="1" applyNumberFormat="1">
      <alignment horizontal="center" vertical="center"/>
    </xf>
    <xf borderId="4" fillId="6" fontId="8" numFmtId="2" xfId="0" applyAlignment="1" applyBorder="1" applyFont="1" applyNumberFormat="1">
      <alignment horizontal="center" vertical="center"/>
    </xf>
    <xf borderId="5" fillId="6" fontId="8" numFmtId="0" xfId="0" applyAlignment="1" applyBorder="1" applyFont="1">
      <alignment horizontal="center" vertical="center"/>
    </xf>
    <xf borderId="8" fillId="6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10" xfId="0" applyFont="1" applyNumberFormat="1"/>
    <xf borderId="0" fillId="0" fontId="9" numFmtId="2" xfId="0" applyFont="1" applyNumberFormat="1"/>
    <xf borderId="0" fillId="0" fontId="9" numFmtId="0" xfId="0" applyAlignment="1" applyFont="1">
      <alignment horizontal="center"/>
    </xf>
    <xf borderId="0" fillId="0" fontId="10" numFmtId="0" xfId="0" applyAlignment="1" applyFont="1">
      <alignment horizontal="left" vertical="center"/>
    </xf>
    <xf borderId="9" fillId="7" fontId="11" numFmtId="0" xfId="0" applyAlignment="1" applyBorder="1" applyFill="1" applyFont="1">
      <alignment horizontal="center"/>
    </xf>
    <xf borderId="10" fillId="8" fontId="12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11" fillId="0" fontId="2" numFmtId="0" xfId="0" applyBorder="1" applyFont="1"/>
    <xf borderId="12" fillId="8" fontId="12" numFmtId="0" xfId="0" applyAlignment="1" applyBorder="1" applyFont="1">
      <alignment horizontal="center" readingOrder="0" vertical="center"/>
    </xf>
    <xf borderId="13" fillId="9" fontId="4" numFmtId="0" xfId="0" applyAlignment="1" applyBorder="1" applyFill="1" applyFont="1">
      <alignment horizontal="center" shrinkToFit="0" vertical="center" wrapText="1"/>
    </xf>
    <xf borderId="6" fillId="9" fontId="8" numFmtId="0" xfId="0" applyAlignment="1" applyBorder="1" applyFont="1">
      <alignment horizontal="center" readingOrder="0" shrinkToFit="0" vertical="center" wrapText="1"/>
    </xf>
    <xf borderId="6" fillId="9" fontId="8" numFmtId="0" xfId="0" applyAlignment="1" applyBorder="1" applyFont="1">
      <alignment horizontal="center" shrinkToFit="0" vertical="center" wrapText="1"/>
    </xf>
    <xf borderId="6" fillId="9" fontId="8" numFmtId="0" xfId="0" applyAlignment="1" applyBorder="1" applyFont="1">
      <alignment horizontal="left" vertical="center"/>
    </xf>
    <xf borderId="14" fillId="0" fontId="13" numFmtId="0" xfId="0" applyAlignment="1" applyBorder="1" applyFont="1">
      <alignment horizontal="center" readingOrder="0"/>
    </xf>
    <xf borderId="0" fillId="0" fontId="8" numFmtId="0" xfId="0" applyAlignment="1" applyFont="1">
      <alignment horizontal="center" shrinkToFit="0" vertical="center" wrapText="1"/>
    </xf>
    <xf borderId="15" fillId="5" fontId="2" numFmtId="0" xfId="0" applyBorder="1" applyFont="1"/>
    <xf borderId="6" fillId="5" fontId="8" numFmtId="0" xfId="0" applyAlignment="1" applyBorder="1" applyFont="1">
      <alignment horizontal="center" readingOrder="0" shrinkToFit="0" vertical="center" wrapText="1"/>
    </xf>
    <xf borderId="6" fillId="5" fontId="8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left" vertical="center"/>
    </xf>
    <xf borderId="13" fillId="10" fontId="4" numFmtId="0" xfId="0" applyAlignment="1" applyBorder="1" applyFill="1" applyFont="1">
      <alignment horizontal="center" shrinkToFit="0" vertical="center" wrapText="1"/>
    </xf>
    <xf borderId="6" fillId="10" fontId="8" numFmtId="0" xfId="0" applyAlignment="1" applyBorder="1" applyFont="1">
      <alignment horizontal="center" readingOrder="0" shrinkToFit="0" vertical="center" wrapText="1"/>
    </xf>
    <xf borderId="6" fillId="10" fontId="8" numFmtId="0" xfId="0" applyAlignment="1" applyBorder="1" applyFont="1">
      <alignment horizontal="center" shrinkToFit="0" vertical="center" wrapText="1"/>
    </xf>
    <xf borderId="6" fillId="10" fontId="8" numFmtId="0" xfId="0" applyAlignment="1" applyBorder="1" applyFont="1">
      <alignment horizontal="left" vertical="center"/>
    </xf>
    <xf borderId="6" fillId="10" fontId="8" numFmtId="0" xfId="0" applyAlignment="1" applyBorder="1" applyFont="1">
      <alignment horizontal="left" readingOrder="0" vertical="center"/>
    </xf>
    <xf borderId="13" fillId="11" fontId="4" numFmtId="0" xfId="0" applyAlignment="1" applyBorder="1" applyFill="1" applyFont="1">
      <alignment horizontal="center" shrinkToFit="0" vertical="center" wrapText="1"/>
    </xf>
    <xf borderId="6" fillId="11" fontId="8" numFmtId="0" xfId="0" applyAlignment="1" applyBorder="1" applyFont="1">
      <alignment horizontal="center" readingOrder="0" shrinkToFit="0" vertical="center" wrapText="1"/>
    </xf>
    <xf borderId="6" fillId="11" fontId="8" numFmtId="0" xfId="0" applyAlignment="1" applyBorder="1" applyFont="1">
      <alignment horizontal="center" shrinkToFit="0" vertical="center" wrapText="1"/>
    </xf>
    <xf borderId="6" fillId="11" fontId="8" numFmtId="0" xfId="0" applyAlignment="1" applyBorder="1" applyFont="1">
      <alignment horizontal="left" vertical="center"/>
    </xf>
    <xf borderId="13" fillId="12" fontId="4" numFmtId="0" xfId="0" applyAlignment="1" applyBorder="1" applyFill="1" applyFont="1">
      <alignment horizontal="center" shrinkToFit="0" vertical="center" wrapText="1"/>
    </xf>
    <xf borderId="6" fillId="12" fontId="8" numFmtId="0" xfId="0" applyAlignment="1" applyBorder="1" applyFont="1">
      <alignment horizontal="center" readingOrder="0" shrinkToFit="0" vertical="center" wrapText="1"/>
    </xf>
    <xf borderId="6" fillId="12" fontId="8" numFmtId="0" xfId="0" applyAlignment="1" applyBorder="1" applyFont="1">
      <alignment horizontal="center" shrinkToFit="0" vertical="center" wrapText="1"/>
    </xf>
    <xf borderId="6" fillId="12" fontId="8" numFmtId="0" xfId="0" applyAlignment="1" applyBorder="1" applyFont="1">
      <alignment horizontal="left" readingOrder="0" vertical="center"/>
    </xf>
    <xf borderId="6" fillId="12" fontId="8" numFmtId="0" xfId="0" applyAlignment="1" applyBorder="1" applyFont="1">
      <alignment horizontal="left" vertical="center"/>
    </xf>
    <xf borderId="0" fillId="0" fontId="14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wrapText="1"/>
    </xf>
    <xf borderId="0" fillId="0" fontId="10" numFmtId="0" xfId="0" applyFont="1"/>
    <xf borderId="14" fillId="7" fontId="15" numFmtId="0" xfId="0" applyAlignment="1" applyBorder="1" applyFont="1">
      <alignment horizontal="center" vertical="bottom"/>
    </xf>
    <xf borderId="10" fillId="8" fontId="11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16" fillId="3" fontId="10" numFmtId="0" xfId="0" applyBorder="1" applyFont="1"/>
    <xf borderId="16" fillId="4" fontId="10" numFmtId="0" xfId="0" applyBorder="1" applyFont="1"/>
    <xf borderId="17" fillId="8" fontId="11" numFmtId="0" xfId="0" applyAlignment="1" applyBorder="1" applyFont="1">
      <alignment horizontal="center" readingOrder="0"/>
    </xf>
    <xf borderId="13" fillId="13" fontId="14" numFmtId="0" xfId="0" applyAlignment="1" applyBorder="1" applyFill="1" applyFont="1">
      <alignment horizontal="center" readingOrder="0" shrinkToFit="0" wrapText="1"/>
    </xf>
    <xf borderId="6" fillId="13" fontId="9" numFmtId="0" xfId="0" applyAlignment="1" applyBorder="1" applyFont="1">
      <alignment horizontal="center" readingOrder="0"/>
    </xf>
    <xf borderId="6" fillId="13" fontId="16" numFmtId="0" xfId="0" applyAlignment="1" applyBorder="1" applyFont="1">
      <alignment horizontal="center" shrinkToFit="0" wrapText="1"/>
    </xf>
    <xf borderId="6" fillId="13" fontId="16" numFmtId="0" xfId="0" applyAlignment="1" applyBorder="1" applyFont="1">
      <alignment horizontal="center" shrinkToFit="0" wrapText="1"/>
    </xf>
    <xf borderId="6" fillId="13" fontId="10" numFmtId="0" xfId="0" applyAlignment="1" applyBorder="1" applyFont="1">
      <alignment readingOrder="0"/>
    </xf>
    <xf borderId="6" fillId="13" fontId="10" numFmtId="0" xfId="0" applyBorder="1" applyFont="1"/>
    <xf borderId="6" fillId="13" fontId="16" numFmtId="0" xfId="0" applyAlignment="1" applyBorder="1" applyFont="1">
      <alignment horizontal="center" shrinkToFit="0" wrapText="1"/>
    </xf>
    <xf borderId="18" fillId="13" fontId="10" numFmtId="0" xfId="0" applyBorder="1" applyFont="1"/>
    <xf borderId="14" fillId="13" fontId="17" numFmtId="0" xfId="0" applyAlignment="1" applyBorder="1" applyFont="1">
      <alignment horizontal="center" readingOrder="0"/>
    </xf>
    <xf borderId="19" fillId="5" fontId="10" numFmtId="0" xfId="0" applyBorder="1" applyFont="1"/>
    <xf borderId="15" fillId="9" fontId="2" numFmtId="0" xfId="0" applyBorder="1" applyFont="1"/>
    <xf borderId="6" fillId="13" fontId="16" numFmtId="0" xfId="0" applyAlignment="1" applyBorder="1" applyFont="1">
      <alignment horizontal="center" readingOrder="0" shrinkToFit="0" wrapText="1"/>
    </xf>
    <xf borderId="11" fillId="9" fontId="2" numFmtId="0" xfId="0" applyBorder="1" applyFont="1"/>
    <xf borderId="20" fillId="9" fontId="2" numFmtId="0" xfId="0" applyBorder="1" applyFont="1"/>
    <xf borderId="20" fillId="5" fontId="2" numFmtId="0" xfId="0" applyBorder="1" applyFont="1"/>
    <xf borderId="15" fillId="10" fontId="2" numFmtId="0" xfId="0" applyBorder="1" applyFont="1"/>
    <xf borderId="11" fillId="10" fontId="2" numFmtId="0" xfId="0" applyBorder="1" applyFont="1"/>
    <xf borderId="20" fillId="10" fontId="2" numFmtId="0" xfId="0" applyBorder="1" applyFont="1"/>
    <xf borderId="13" fillId="14" fontId="14" numFmtId="0" xfId="0" applyAlignment="1" applyBorder="1" applyFill="1" applyFont="1">
      <alignment horizontal="center" readingOrder="0" shrinkToFit="0" wrapText="1"/>
    </xf>
    <xf borderId="6" fillId="14" fontId="10" numFmtId="0" xfId="0" applyAlignment="1" applyBorder="1" applyFont="1">
      <alignment horizontal="center" readingOrder="0"/>
    </xf>
    <xf borderId="6" fillId="14" fontId="16" numFmtId="0" xfId="0" applyAlignment="1" applyBorder="1" applyFont="1">
      <alignment horizontal="center" shrinkToFit="0" wrapText="1"/>
    </xf>
    <xf borderId="6" fillId="14" fontId="16" numFmtId="0" xfId="0" applyAlignment="1" applyBorder="1" applyFont="1">
      <alignment horizontal="center" shrinkToFit="0" wrapText="1"/>
    </xf>
    <xf borderId="6" fillId="14" fontId="10" numFmtId="0" xfId="0" applyAlignment="1" applyBorder="1" applyFont="1">
      <alignment readingOrder="0"/>
    </xf>
    <xf borderId="6" fillId="14" fontId="10" numFmtId="0" xfId="0" applyBorder="1" applyFont="1"/>
    <xf borderId="6" fillId="14" fontId="16" numFmtId="0" xfId="0" applyAlignment="1" applyBorder="1" applyFont="1">
      <alignment horizontal="center" shrinkToFit="0" wrapText="1"/>
    </xf>
    <xf borderId="18" fillId="14" fontId="10" numFmtId="0" xfId="0" applyBorder="1" applyFont="1"/>
    <xf borderId="14" fillId="14" fontId="17" numFmtId="0" xfId="0" applyAlignment="1" applyBorder="1" applyFont="1">
      <alignment horizontal="center" readingOrder="0"/>
    </xf>
    <xf borderId="15" fillId="0" fontId="2" numFmtId="0" xfId="0" applyBorder="1" applyFont="1"/>
    <xf borderId="20" fillId="0" fontId="2" numFmtId="0" xfId="0" applyBorder="1" applyFont="1"/>
    <xf borderId="13" fillId="15" fontId="14" numFmtId="0" xfId="0" applyAlignment="1" applyBorder="1" applyFill="1" applyFont="1">
      <alignment horizontal="center" readingOrder="0" shrinkToFit="0" wrapText="1"/>
    </xf>
    <xf borderId="6" fillId="15" fontId="10" numFmtId="0" xfId="0" applyAlignment="1" applyBorder="1" applyFont="1">
      <alignment horizontal="center" readingOrder="0"/>
    </xf>
    <xf borderId="6" fillId="15" fontId="16" numFmtId="0" xfId="0" applyAlignment="1" applyBorder="1" applyFont="1">
      <alignment horizontal="center" shrinkToFit="0" wrapText="1"/>
    </xf>
    <xf borderId="6" fillId="15" fontId="16" numFmtId="0" xfId="0" applyAlignment="1" applyBorder="1" applyFont="1">
      <alignment horizontal="center" shrinkToFit="0" wrapText="1"/>
    </xf>
    <xf borderId="6" fillId="15" fontId="10" numFmtId="0" xfId="0" applyAlignment="1" applyBorder="1" applyFont="1">
      <alignment readingOrder="0"/>
    </xf>
    <xf borderId="6" fillId="15" fontId="10" numFmtId="0" xfId="0" applyBorder="1" applyFont="1"/>
    <xf borderId="6" fillId="15" fontId="16" numFmtId="0" xfId="0" applyAlignment="1" applyBorder="1" applyFont="1">
      <alignment horizontal="center" shrinkToFit="0" wrapText="1"/>
    </xf>
    <xf borderId="18" fillId="15" fontId="10" numFmtId="0" xfId="0" applyBorder="1" applyFont="1"/>
    <xf borderId="14" fillId="15" fontId="17" numFmtId="0" xfId="0" applyAlignment="1" applyBorder="1" applyFont="1">
      <alignment horizontal="center" readingOrder="0"/>
    </xf>
    <xf borderId="21" fillId="0" fontId="2" numFmtId="0" xfId="0" applyBorder="1" applyFont="1"/>
    <xf borderId="0" fillId="0" fontId="14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3" fillId="3" fontId="10" numFmtId="0" xfId="0" applyAlignment="1" applyBorder="1" applyFont="1">
      <alignment horizontal="center" vertical="center"/>
    </xf>
    <xf borderId="3" fillId="4" fontId="10" numFmtId="0" xfId="0" applyAlignment="1" applyBorder="1" applyFont="1">
      <alignment horizontal="center" vertical="center"/>
    </xf>
    <xf borderId="13" fillId="16" fontId="14" numFmtId="0" xfId="0" applyAlignment="1" applyBorder="1" applyFill="1" applyFont="1">
      <alignment horizontal="center" shrinkToFit="0" vertical="center" wrapText="1"/>
    </xf>
    <xf borderId="6" fillId="16" fontId="16" numFmtId="0" xfId="0" applyAlignment="1" applyBorder="1" applyFont="1">
      <alignment horizontal="center" shrinkToFit="0" vertical="center" wrapText="1"/>
    </xf>
    <xf borderId="6" fillId="16" fontId="10" numFmtId="0" xfId="0" applyAlignment="1" applyBorder="1" applyFont="1">
      <alignment horizontal="center" vertical="center"/>
    </xf>
    <xf borderId="18" fillId="16" fontId="10" numFmtId="0" xfId="0" applyAlignment="1" applyBorder="1" applyFont="1">
      <alignment horizontal="center" vertical="center"/>
    </xf>
    <xf borderId="6" fillId="5" fontId="16" numFmtId="0" xfId="0" applyAlignment="1" applyBorder="1" applyFont="1">
      <alignment horizontal="center" shrinkToFit="0" vertical="center" wrapText="1"/>
    </xf>
    <xf borderId="6" fillId="5" fontId="10" numFmtId="0" xfId="0" applyAlignment="1" applyBorder="1" applyFont="1">
      <alignment horizontal="center" vertical="center"/>
    </xf>
    <xf borderId="18" fillId="5" fontId="10" numFmtId="0" xfId="0" applyAlignment="1" applyBorder="1" applyFont="1">
      <alignment horizontal="center" vertical="center"/>
    </xf>
    <xf borderId="13" fillId="17" fontId="14" numFmtId="0" xfId="0" applyAlignment="1" applyBorder="1" applyFill="1" applyFont="1">
      <alignment horizontal="center" shrinkToFit="0" vertical="center" wrapText="1"/>
    </xf>
    <xf borderId="6" fillId="17" fontId="16" numFmtId="0" xfId="0" applyAlignment="1" applyBorder="1" applyFont="1">
      <alignment horizontal="center" shrinkToFit="0" vertical="center" wrapText="1"/>
    </xf>
    <xf borderId="6" fillId="17" fontId="10" numFmtId="0" xfId="0" applyAlignment="1" applyBorder="1" applyFont="1">
      <alignment horizontal="center" vertical="center"/>
    </xf>
    <xf borderId="18" fillId="17" fontId="10" numFmtId="0" xfId="0" applyAlignment="1" applyBorder="1" applyFont="1">
      <alignment horizontal="center" vertical="center"/>
    </xf>
    <xf borderId="6" fillId="17" fontId="14" numFmtId="0" xfId="0" applyAlignment="1" applyBorder="1" applyFont="1">
      <alignment horizontal="center" shrinkToFit="0" vertical="center" wrapText="1"/>
    </xf>
    <xf borderId="6" fillId="17" fontId="16" numFmtId="0" xfId="0" applyAlignment="1" applyBorder="1" applyFont="1">
      <alignment horizontal="center" shrinkToFit="0" vertical="center" wrapText="1"/>
    </xf>
    <xf borderId="6" fillId="5" fontId="14" numFmtId="0" xfId="0" applyAlignment="1" applyBorder="1" applyFont="1">
      <alignment horizontal="center" shrinkToFit="0" vertical="center" wrapText="1"/>
    </xf>
    <xf borderId="6" fillId="5" fontId="16" numFmtId="0" xfId="0" applyAlignment="1" applyBorder="1" applyFont="1">
      <alignment horizontal="center" shrinkToFit="0" vertical="center" wrapText="1"/>
    </xf>
    <xf borderId="13" fillId="18" fontId="14" numFmtId="0" xfId="0" applyAlignment="1" applyBorder="1" applyFill="1" applyFont="1">
      <alignment horizontal="center" shrinkToFit="0" vertical="center" wrapText="1"/>
    </xf>
    <xf borderId="6" fillId="18" fontId="16" numFmtId="0" xfId="0" applyAlignment="1" applyBorder="1" applyFont="1">
      <alignment horizontal="center" shrinkToFit="0" vertical="center" wrapText="1"/>
    </xf>
    <xf borderId="6" fillId="18" fontId="10" numFmtId="0" xfId="0" applyAlignment="1" applyBorder="1" applyFont="1">
      <alignment horizontal="center" vertical="center"/>
    </xf>
    <xf borderId="18" fillId="18" fontId="10" numFmtId="0" xfId="0" applyAlignment="1" applyBorder="1" applyFont="1">
      <alignment horizontal="center" vertical="center"/>
    </xf>
    <xf borderId="13" fillId="19" fontId="14" numFmtId="0" xfId="0" applyAlignment="1" applyBorder="1" applyFill="1" applyFont="1">
      <alignment horizontal="center" shrinkToFit="0" vertical="center" wrapText="1"/>
    </xf>
    <xf borderId="6" fillId="19" fontId="16" numFmtId="0" xfId="0" applyAlignment="1" applyBorder="1" applyFont="1">
      <alignment horizontal="center" shrinkToFit="0" vertical="center" wrapText="1"/>
    </xf>
    <xf borderId="6" fillId="19" fontId="10" numFmtId="0" xfId="0" applyAlignment="1" applyBorder="1" applyFont="1">
      <alignment horizontal="center" vertical="center"/>
    </xf>
    <xf borderId="18" fillId="19" fontId="10" numFmtId="0" xfId="0" applyAlignment="1" applyBorder="1" applyFont="1">
      <alignment horizontal="center" vertical="center"/>
    </xf>
    <xf borderId="13" fillId="20" fontId="14" numFmtId="0" xfId="0" applyAlignment="1" applyBorder="1" applyFill="1" applyFont="1">
      <alignment horizontal="center" shrinkToFit="0" vertical="center" wrapText="1"/>
    </xf>
    <xf borderId="6" fillId="20" fontId="16" numFmtId="0" xfId="0" applyAlignment="1" applyBorder="1" applyFont="1">
      <alignment horizontal="center" shrinkToFit="0" vertical="center" wrapText="1"/>
    </xf>
    <xf borderId="6" fillId="20" fontId="10" numFmtId="0" xfId="0" applyAlignment="1" applyBorder="1" applyFont="1">
      <alignment horizontal="center" vertical="center"/>
    </xf>
    <xf borderId="18" fillId="20" fontId="10" numFmtId="0" xfId="0" applyAlignment="1" applyBorder="1" applyFont="1">
      <alignment horizontal="center" vertical="center"/>
    </xf>
    <xf borderId="22" fillId="21" fontId="10" numFmtId="0" xfId="0" applyAlignment="1" applyBorder="1" applyFill="1" applyFont="1">
      <alignment vertical="bottom"/>
    </xf>
    <xf borderId="23" fillId="21" fontId="13" numFmtId="0" xfId="0" applyAlignment="1" applyBorder="1" applyFont="1">
      <alignment horizontal="center" vertical="center"/>
    </xf>
    <xf borderId="24" fillId="5" fontId="18" numFmtId="0" xfId="0" applyAlignment="1" applyBorder="1" applyFont="1">
      <alignment horizontal="center" vertical="bottom"/>
    </xf>
    <xf borderId="25" fillId="0" fontId="2" numFmtId="0" xfId="0" applyBorder="1" applyFont="1"/>
    <xf borderId="24" fillId="21" fontId="19" numFmtId="0" xfId="0" applyAlignment="1" applyBorder="1" applyFont="1">
      <alignment horizontal="center" readingOrder="0" vertical="center"/>
    </xf>
    <xf borderId="24" fillId="0" fontId="18" numFmtId="0" xfId="0" applyAlignment="1" applyBorder="1" applyFont="1">
      <alignment horizontal="center" vertical="center"/>
    </xf>
    <xf borderId="24" fillId="21" fontId="20" numFmtId="3" xfId="0" applyAlignment="1" applyBorder="1" applyFont="1" applyNumberFormat="1">
      <alignment readingOrder="0"/>
    </xf>
    <xf borderId="24" fillId="21" fontId="20" numFmtId="3" xfId="0" applyAlignment="1" applyBorder="1" applyFont="1" applyNumberFormat="1">
      <alignment horizontal="right" readingOrder="0"/>
    </xf>
    <xf borderId="24" fillId="0" fontId="18" numFmtId="0" xfId="0" applyAlignment="1" applyBorder="1" applyFont="1">
      <alignment horizontal="center" vertical="bottom"/>
    </xf>
    <xf borderId="24" fillId="21" fontId="20" numFmtId="0" xfId="0" applyAlignment="1" applyBorder="1" applyFont="1">
      <alignment readingOrder="0"/>
    </xf>
    <xf borderId="24" fillId="21" fontId="20" numFmtId="0" xfId="0" applyAlignment="1" applyBorder="1" applyFont="1">
      <alignment horizontal="right" readingOrder="0"/>
    </xf>
    <xf borderId="24" fillId="0" fontId="18" numFmtId="0" xfId="0" applyAlignment="1" applyBorder="1" applyFont="1">
      <alignment horizontal="center" shrinkToFit="0" vertical="center" wrapText="1"/>
    </xf>
    <xf borderId="24" fillId="8" fontId="20" numFmtId="0" xfId="0" applyAlignment="1" applyBorder="1" applyFont="1">
      <alignment horizontal="center" readingOrder="0"/>
    </xf>
    <xf borderId="24" fillId="0" fontId="21" numFmtId="0" xfId="0" applyAlignment="1" applyBorder="1" applyFont="1">
      <alignment horizontal="center" shrinkToFit="0" vertical="bottom" wrapText="1"/>
    </xf>
    <xf borderId="26" fillId="21" fontId="20" numFmtId="0" xfId="0" applyAlignment="1" applyBorder="1" applyFont="1">
      <alignment horizontal="left" readingOrder="0"/>
    </xf>
    <xf borderId="27" fillId="21" fontId="10" numFmtId="0" xfId="0" applyBorder="1" applyFont="1"/>
    <xf borderId="24" fillId="0" fontId="22" numFmtId="0" xfId="0" applyAlignment="1" applyBorder="1" applyFont="1">
      <alignment horizontal="center" shrinkToFit="0" vertical="bottom" wrapText="1"/>
    </xf>
    <xf borderId="28" fillId="21" fontId="20" numFmtId="165" xfId="0" applyAlignment="1" applyBorder="1" applyFont="1" applyNumberFormat="1">
      <alignment readingOrder="0"/>
    </xf>
    <xf borderId="29" fillId="21" fontId="20" numFmtId="0" xfId="0" applyAlignment="1" applyBorder="1" applyFont="1">
      <alignment horizontal="right" readingOrder="0"/>
    </xf>
    <xf borderId="28" fillId="21" fontId="20" numFmtId="4" xfId="0" applyAlignment="1" applyBorder="1" applyFont="1" applyNumberFormat="1">
      <alignment readingOrder="0"/>
    </xf>
    <xf borderId="24" fillId="0" fontId="22" numFmtId="0" xfId="0" applyAlignment="1" applyBorder="1" applyFont="1">
      <alignment horizontal="center" shrinkToFit="0" vertical="bottom" wrapText="1"/>
    </xf>
    <xf borderId="28" fillId="21" fontId="20" numFmtId="0" xfId="0" applyAlignment="1" applyBorder="1" applyFont="1">
      <alignment readingOrder="0"/>
    </xf>
    <xf borderId="30" fillId="0" fontId="2" numFmtId="0" xfId="0" applyBorder="1" applyFont="1"/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23" numFmtId="0" xfId="0" applyAlignment="1" applyFont="1">
      <alignment vertical="center"/>
    </xf>
    <xf borderId="0" fillId="0" fontId="13" numFmtId="0" xfId="0" applyAlignment="1" applyFont="1">
      <alignment vertical="bottom"/>
    </xf>
    <xf borderId="0" fillId="0" fontId="13" numFmtId="0" xfId="0" applyFont="1"/>
    <xf borderId="0" fillId="0" fontId="9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31" fillId="21" fontId="25" numFmtId="0" xfId="0" applyAlignment="1" applyBorder="1" applyFont="1">
      <alignment vertical="bottom"/>
    </xf>
    <xf borderId="32" fillId="22" fontId="26" numFmtId="0" xfId="0" applyAlignment="1" applyBorder="1" applyFill="1" applyFont="1">
      <alignment horizontal="center" vertical="bottom"/>
    </xf>
    <xf borderId="33" fillId="0" fontId="2" numFmtId="0" xfId="0" applyBorder="1" applyFont="1"/>
    <xf borderId="29" fillId="0" fontId="2" numFmtId="0" xfId="0" applyBorder="1" applyFont="1"/>
    <xf borderId="23" fillId="0" fontId="25" numFmtId="0" xfId="0" applyAlignment="1" applyBorder="1" applyFont="1">
      <alignment vertical="bottom"/>
    </xf>
    <xf borderId="34" fillId="0" fontId="2" numFmtId="0" xfId="0" applyBorder="1" applyFont="1"/>
    <xf borderId="23" fillId="21" fontId="27" numFmtId="0" xfId="0" applyAlignment="1" applyBorder="1" applyFont="1">
      <alignment vertical="bottom"/>
    </xf>
    <xf borderId="23" fillId="21" fontId="27" numFmtId="0" xfId="0" applyAlignment="1" applyBorder="1" applyFont="1">
      <alignment readingOrder="0" vertical="bottom"/>
    </xf>
    <xf borderId="23" fillId="21" fontId="25" numFmtId="0" xfId="0" applyAlignment="1" applyBorder="1" applyFont="1">
      <alignment readingOrder="0" vertical="bottom"/>
    </xf>
    <xf borderId="23" fillId="21" fontId="25" numFmtId="0" xfId="0" applyAlignment="1" applyBorder="1" applyFont="1">
      <alignment vertical="bottom"/>
    </xf>
    <xf borderId="35" fillId="0" fontId="2" numFmtId="0" xfId="0" applyBorder="1" applyFont="1"/>
    <xf borderId="0" fillId="0" fontId="28" numFmtId="0" xfId="0" applyFont="1"/>
    <xf borderId="36" fillId="21" fontId="29" numFmtId="0" xfId="0" applyAlignment="1" applyBorder="1" applyFont="1">
      <alignment horizontal="center" readingOrder="0" shrinkToFit="0" wrapText="1"/>
    </xf>
    <xf borderId="36" fillId="21" fontId="29" numFmtId="0" xfId="0" applyAlignment="1" applyBorder="1" applyFont="1">
      <alignment horizontal="center" shrinkToFit="0" wrapText="1"/>
    </xf>
    <xf borderId="37" fillId="21" fontId="29" numFmtId="0" xfId="0" applyAlignment="1" applyBorder="1" applyFont="1">
      <alignment horizontal="center" vertical="bottom"/>
    </xf>
    <xf borderId="37" fillId="21" fontId="29" numFmtId="0" xfId="0" applyAlignment="1" applyBorder="1" applyFont="1">
      <alignment horizontal="center" vertical="bottom"/>
    </xf>
    <xf borderId="37" fillId="21" fontId="29" numFmtId="0" xfId="0" applyAlignment="1" applyBorder="1" applyFont="1">
      <alignment horizontal="center" readingOrder="0" vertical="bottom"/>
    </xf>
    <xf borderId="38" fillId="21" fontId="29" numFmtId="0" xfId="0" applyAlignment="1" applyBorder="1" applyFont="1">
      <alignment horizontal="center" vertical="bottom"/>
    </xf>
    <xf borderId="38" fillId="21" fontId="29" numFmtId="0" xfId="0" applyAlignment="1" applyBorder="1" applyFont="1">
      <alignment horizontal="center" vertical="bottom"/>
    </xf>
    <xf borderId="38" fillId="21" fontId="29" numFmtId="0" xfId="0" applyAlignment="1" applyBorder="1" applyFont="1">
      <alignment horizontal="center" readingOrder="0" vertical="bottom"/>
    </xf>
    <xf borderId="0" fillId="21" fontId="29" numFmtId="0" xfId="0" applyAlignment="1" applyFont="1">
      <alignment horizontal="center"/>
    </xf>
    <xf borderId="0" fillId="8" fontId="11" numFmtId="0" xfId="0" applyAlignment="1" applyFont="1">
      <alignment horizontal="left" readingOrder="0" vertical="bottom"/>
    </xf>
    <xf borderId="0" fillId="0" fontId="13" numFmtId="0" xfId="0" applyAlignment="1" applyFont="1">
      <alignment horizontal="center" vertical="bottom"/>
    </xf>
    <xf borderId="0" fillId="0" fontId="13" numFmtId="0" xfId="0" applyAlignment="1" applyFont="1">
      <alignment horizontal="center" readingOrder="0" vertical="bottom"/>
    </xf>
    <xf borderId="0" fillId="0" fontId="11" numFmtId="0" xfId="0" applyAlignment="1" applyFont="1">
      <alignment horizontal="right" vertical="bottom"/>
    </xf>
    <xf borderId="0" fillId="0" fontId="13" numFmtId="0" xfId="0" applyAlignment="1" applyFont="1">
      <alignment horizontal="left" readingOrder="0" vertical="bottom"/>
    </xf>
    <xf borderId="23" fillId="21" fontId="13" numFmtId="0" xfId="0" applyAlignment="1" applyBorder="1" applyFont="1">
      <alignment horizontal="center" vertical="bottom"/>
    </xf>
    <xf borderId="23" fillId="21" fontId="13" numFmtId="0" xfId="0" applyAlignment="1" applyBorder="1" applyFont="1">
      <alignment horizontal="center" readingOrder="0" vertical="bottom"/>
    </xf>
    <xf borderId="0" fillId="0" fontId="13" numFmtId="0" xfId="0" applyAlignment="1" applyFont="1">
      <alignment horizontal="left" vertical="bottom"/>
    </xf>
    <xf borderId="0" fillId="0" fontId="13" numFmtId="0" xfId="0" applyAlignment="1" applyFont="1">
      <alignment horizontal="right" vertical="bottom"/>
    </xf>
  </cellXfs>
  <cellStyles count="1">
    <cellStyle xfId="0" name="Normal" builtinId="0"/>
  </cellStyles>
  <dxfs count="15">
    <dxf>
      <font/>
      <fill>
        <patternFill patternType="none"/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CCA677"/>
          <bgColor rgb="FFCCA677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6">
    <tableStyle count="2" pivot="0" name="results-style">
      <tableStyleElement dxfId="1" type="firstRowStripe"/>
      <tableStyleElement dxfId="2" type="secondRowStripe"/>
    </tableStyle>
    <tableStyle count="2" pivot="0" name="results-style 2">
      <tableStyleElement dxfId="3" type="firstRowStripe"/>
      <tableStyleElement dxfId="4" type="secondRowStripe"/>
    </tableStyle>
    <tableStyle count="2" pivot="0" name="Cheat sheet(view only)-style">
      <tableStyleElement dxfId="7" type="firstRowStripe"/>
      <tableStyleElement dxfId="8" type="secondRowStripe"/>
    </tableStyle>
    <tableStyle count="3" pivot="0" name="Placement_Brackets-style">
      <tableStyleElement dxfId="9" type="headerRow"/>
      <tableStyleElement dxfId="8" type="firstRowStripe"/>
      <tableStyleElement dxfId="10" type="secondRowStripe"/>
    </tableStyle>
    <tableStyle count="3" pivot="0" name="Placement_Brackets-style 2">
      <tableStyleElement dxfId="11" type="headerRow"/>
      <tableStyleElement dxfId="8" type="firstRowStripe"/>
      <tableStyleElement dxfId="12" type="secondRowStripe"/>
    </tableStyle>
    <tableStyle count="3" pivot="0" name="Placement_Brackets-style 3">
      <tableStyleElement dxfId="13" type="headerRow"/>
      <tableStyleElement dxfId="8" type="firstRowStripe"/>
      <tableStyleElement dxfId="1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4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2.jpg"/><Relationship Id="rId3" Type="http://schemas.openxmlformats.org/officeDocument/2006/relationships/image" Target="../media/image7.jpg"/><Relationship Id="rId4" Type="http://schemas.openxmlformats.org/officeDocument/2006/relationships/image" Target="../media/image1.jpg"/><Relationship Id="rId5" Type="http://schemas.openxmlformats.org/officeDocument/2006/relationships/image" Target="../media/image5.jpg"/><Relationship Id="rId6" Type="http://schemas.openxmlformats.org/officeDocument/2006/relationships/image" Target="../media/image8.jpg"/><Relationship Id="rId7" Type="http://schemas.openxmlformats.org/officeDocument/2006/relationships/image" Target="../media/image3.png"/><Relationship Id="rId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629525" cy="724852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620000" cy="7620000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</xdr:row>
      <xdr:rowOff>0</xdr:rowOff>
    </xdr:from>
    <xdr:ext cx="190500" cy="19050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90500" cy="1905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90500"/>
    <xdr:pic>
      <xdr:nvPicPr>
        <xdr:cNvPr id="0" name="image7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90500" cy="190500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200025" cy="19050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71450" cy="190500"/>
    <xdr:pic>
      <xdr:nvPicPr>
        <xdr:cNvPr id="0" name="image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90500" cy="190500"/>
    <xdr:pic>
      <xdr:nvPicPr>
        <xdr:cNvPr id="0" name="image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90500" cy="190500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90500" cy="190500"/>
    <xdr:pic>
      <xdr:nvPicPr>
        <xdr:cNvPr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7:AA11" displayName="Table_1" name="Table_1" id="1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results-style" showColumnStripes="0" showFirstColumn="1" showLastColumn="1" showRowStripes="1"/>
</table>
</file>

<file path=xl/tables/table2.xml><?xml version="1.0" encoding="utf-8"?>
<table xmlns="http://schemas.openxmlformats.org/spreadsheetml/2006/main" headerRowCount="0" ref="A12:AA15" displayName="Table_2" name="Table_2" id="2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results-style 2" showColumnStripes="0" showFirstColumn="1" showLastColumn="1" showRowStripes="1"/>
</table>
</file>

<file path=xl/tables/table3.xml><?xml version="1.0" encoding="utf-8"?>
<table xmlns="http://schemas.openxmlformats.org/spreadsheetml/2006/main" headerRowCount="0" ref="D9:D10" displayName="Table_3" name="Table_3" id="3">
  <tableColumns count="1">
    <tableColumn name="Column1" id="1"/>
  </tableColumns>
  <tableStyleInfo name="Cheat sheet(view only)-style" showColumnStripes="0" showFirstColumn="1" showLastColumn="1" showRowStripes="1"/>
</table>
</file>

<file path=xl/tables/table4.xml><?xml version="1.0" encoding="utf-8"?>
<table xmlns="http://schemas.openxmlformats.org/spreadsheetml/2006/main" ref="A1:B30" displayName="Table_4" name="Table_4" id="4">
  <tableColumns count="2">
    <tableColumn name="Q-Finals" id="1"/>
    <tableColumn name="Q-Finals (results)" id="2"/>
  </tableColumns>
  <tableStyleInfo name="Placement_Brackets-style" showColumnStripes="0" showFirstColumn="1" showLastColumn="1" showRowStripes="1"/>
</table>
</file>

<file path=xl/tables/table5.xml><?xml version="1.0" encoding="utf-8"?>
<table xmlns="http://schemas.openxmlformats.org/spreadsheetml/2006/main" ref="C1:D30" displayName="Table_5" name="Table_5" id="5">
  <tableColumns count="2">
    <tableColumn name="Semifinals" id="1"/>
    <tableColumn name="Semi-Finals (results)" id="2"/>
  </tableColumns>
  <tableStyleInfo name="Placement_Brackets-style 2" showColumnStripes="0" showFirstColumn="1" showLastColumn="1" showRowStripes="1"/>
</table>
</file>

<file path=xl/tables/table6.xml><?xml version="1.0" encoding="utf-8"?>
<table xmlns="http://schemas.openxmlformats.org/spreadsheetml/2006/main" ref="E1:F30" displayName="Table_6" name="Table_6" id="6">
  <tableColumns count="2">
    <tableColumn name="Finals 1,2,3 place" id="1"/>
    <tableColumn name="Results-Finals 2th and 1st place" id="2"/>
  </tableColumns>
  <tableStyleInfo name="Placement_Brackets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6.0"/>
    <col customWidth="1" min="2" max="2" width="27.43"/>
    <col customWidth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min="25" max="25" width="13.71"/>
    <col customWidth="1" min="26" max="27" width="15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4.25" customHeight="1">
      <c r="A3" s="4" t="s">
        <v>2</v>
      </c>
      <c r="B3" s="5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" t="s">
        <v>4</v>
      </c>
      <c r="W3" s="7">
        <v>45528.0</v>
      </c>
      <c r="Y3" s="6" t="s">
        <v>5</v>
      </c>
      <c r="Z3" s="8" t="s">
        <v>6</v>
      </c>
      <c r="AA3" s="9" t="s">
        <v>7</v>
      </c>
    </row>
    <row r="4" ht="14.25" customHeight="1">
      <c r="A4" s="4" t="s">
        <v>8</v>
      </c>
      <c r="B4" s="5" t="s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8" t="s">
        <v>10</v>
      </c>
      <c r="W4" s="10" t="s">
        <v>11</v>
      </c>
      <c r="Y4" s="6" t="s">
        <v>12</v>
      </c>
      <c r="Z4" s="6">
        <f>IF(Z3="Regional",1.5,IF(Z3="Conference",2,1))</f>
        <v>2</v>
      </c>
      <c r="AA4" s="9" t="s">
        <v>13</v>
      </c>
    </row>
    <row r="5" ht="14.25" customHeight="1">
      <c r="A5" s="6" t="s">
        <v>14</v>
      </c>
      <c r="B5" s="6" t="s">
        <v>15</v>
      </c>
      <c r="C5" s="8" t="s">
        <v>16</v>
      </c>
      <c r="D5" s="6" t="s">
        <v>17</v>
      </c>
      <c r="I5" s="6" t="s">
        <v>18</v>
      </c>
      <c r="N5" s="6" t="s">
        <v>19</v>
      </c>
      <c r="T5" s="6" t="s">
        <v>20</v>
      </c>
      <c r="W5" s="6" t="s">
        <v>21</v>
      </c>
      <c r="X5" s="11" t="s">
        <v>22</v>
      </c>
      <c r="Y5" s="12" t="s">
        <v>23</v>
      </c>
      <c r="Z5" s="6" t="s">
        <v>24</v>
      </c>
      <c r="AA5" s="6"/>
    </row>
    <row r="6" ht="14.25" customHeight="1">
      <c r="D6" s="13" t="s">
        <v>25</v>
      </c>
      <c r="E6" s="13" t="s">
        <v>26</v>
      </c>
      <c r="F6" s="13" t="s">
        <v>27</v>
      </c>
      <c r="G6" s="13" t="s">
        <v>28</v>
      </c>
      <c r="H6" s="13" t="s">
        <v>29</v>
      </c>
      <c r="I6" s="13" t="s">
        <v>25</v>
      </c>
      <c r="J6" s="13" t="s">
        <v>30</v>
      </c>
      <c r="K6" s="13" t="s">
        <v>26</v>
      </c>
      <c r="L6" s="13" t="s">
        <v>27</v>
      </c>
      <c r="M6" s="13" t="s">
        <v>28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35</v>
      </c>
      <c r="S6" s="13" t="s">
        <v>36</v>
      </c>
      <c r="T6" s="14" t="s">
        <v>37</v>
      </c>
      <c r="U6" s="15" t="s">
        <v>38</v>
      </c>
      <c r="V6" s="13" t="s">
        <v>27</v>
      </c>
      <c r="AA6" s="13"/>
    </row>
    <row r="7" ht="14.25" customHeight="1">
      <c r="A7" s="16">
        <v>1.0</v>
      </c>
      <c r="B7" s="16" t="s">
        <v>39</v>
      </c>
      <c r="C7" s="16" t="s">
        <v>40</v>
      </c>
      <c r="D7" s="17">
        <f>SUMIF(Pools!$B:$B,$A7,Pools!$J:$J)+SUMIF(brackets!$B:$B,$A7,brackets!$J:$J)</f>
        <v>4</v>
      </c>
      <c r="E7" s="17">
        <f>SUMIF(Pools!$B:$B,$A7,Pools!$K:$K)+SUMIF(brackets!$B:$B,$A7,brackets!$K:$K)</f>
        <v>2</v>
      </c>
      <c r="F7" s="17">
        <f t="shared" ref="F7:F15" si="1">SUM(D7:E7)</f>
        <v>6</v>
      </c>
      <c r="G7" s="18">
        <f t="shared" ref="G7:G15" si="2">IFERROR(D7/F7, 0)</f>
        <v>0.6666666667</v>
      </c>
      <c r="H7" s="17" t="str">
        <f t="shared" ref="H7:H15" si="3">F7/C7</f>
        <v>#VALUE!</v>
      </c>
      <c r="I7" s="17">
        <f>SUMIF(Pools!$B:$B,$A7,Pools!$L:$L)+SUMIF(brackets!$B:$B,$A7,brackets!$L:$L)</f>
        <v>8</v>
      </c>
      <c r="J7" s="17">
        <f>SUMIF(Pools!$B:$B,$A7,Pools!$M:$M)+SUMIF(brackets!$B:$B,$A7,brackets!$M:$M)</f>
        <v>0</v>
      </c>
      <c r="K7" s="17">
        <f>SUMIF(Pools!$B:$B,$A7,Pools!$N:$N)+SUMIF(brackets!$B:$B,$A7,brackets!$N:$N)</f>
        <v>7</v>
      </c>
      <c r="L7" s="17">
        <f t="shared" ref="L7:L15" si="4">SUM(I7:K7)</f>
        <v>15</v>
      </c>
      <c r="M7" s="18">
        <f t="shared" ref="M7:M15" si="5">IFERROR(I7/L7, 0)</f>
        <v>0.5333333333</v>
      </c>
      <c r="N7" s="17">
        <f>SUMIF(Pools!$B:$B,$A7,Pools!$P:$P)+SUMIF(brackets!$B:$B,$A7,brackets!$P:$P)</f>
        <v>27</v>
      </c>
      <c r="O7" s="19">
        <f t="shared" ref="O7:O15" si="6">IFERROR(N7/L7, 0)</f>
        <v>1.8</v>
      </c>
      <c r="P7" s="17">
        <f>SUMIF(Pools!$B:$B,$A7,Pools!$Q:$Q)+SUMIF(brackets!$B:$B,$A7,brackets!$Q:$Q)</f>
        <v>51</v>
      </c>
      <c r="Q7" s="19">
        <f t="shared" ref="Q7:Q15" si="7">IFERROR(P7/L7, 0)</f>
        <v>3.4</v>
      </c>
      <c r="R7" s="17">
        <f t="shared" ref="R7:R15" si="8">P7-N7</f>
        <v>24</v>
      </c>
      <c r="S7" s="19">
        <f t="shared" ref="S7:S15" si="9">IFERROR(((N7*2) + (P7*1))/(L7*5),0)</f>
        <v>1.4</v>
      </c>
      <c r="T7" s="16">
        <f>SUMIF(Pools!$B:$B,$A9,Pools!$S:$S)+SUMIF(brackets!$B:$B,$A9,brackets!$S:$S)</f>
        <v>0</v>
      </c>
      <c r="U7" s="17">
        <f>SUMIF(Pools!$B:$B,$A7,Pools!$T:$T)+SUMIF(brackets!$B:$B,$A7,brackets!$T:$T)</f>
        <v>0</v>
      </c>
      <c r="V7" s="17">
        <f t="shared" ref="V7:V15" si="10">T7+(2*U7)</f>
        <v>0</v>
      </c>
      <c r="W7" s="20">
        <f>SUMIF(Pools!$B:$B, $A7, Pools!$J:$J) + (SUMIF(brackets!$B:$B, $A7, brackets!$J:$J) * 2)</f>
        <v>5</v>
      </c>
      <c r="X7" s="21">
        <f t="shared" ref="X7:X11" si="11">IFERROR(COUNTIFS($W$7:$W$11,"&gt;"&amp;W7)+COUNTIFS($W$7:$W$11,W7,$D$7:$D$11,"&gt;"&amp;D7)+COUNTIFS($W$7:$W$11,W7,$D$7:$D$11,D7,$M$7:$M$11,"&gt;"&amp;M7)+COUNTIFS($W$7:$W$11,W7,$D$7:$D$11,D7,$M$7:$M$11,M7,$S$7:$S$11,"&gt;"&amp;S7)+COUNTIFS($W$7:$W$11,W7,$D$7:$D$11,D7,$M$7:$M$11,M7,$S$7:$S$11,S7,$V$7:$V$11,"&lt;"&amp;V7),"NA")+1</f>
        <v>2</v>
      </c>
      <c r="Y7" s="22">
        <v>2.0</v>
      </c>
      <c r="Z7" s="23">
        <f t="shared" ref="Z7:Z15" si="12">IF(Y7=3,W7+2,IF(Y7=2,W7+4,IF(Y7=1,W7+6,W7))) * $Z$4</f>
        <v>18</v>
      </c>
      <c r="AA7" s="24"/>
    </row>
    <row r="8" ht="14.25" customHeight="1">
      <c r="A8" s="25">
        <v>2.0</v>
      </c>
      <c r="B8" s="25" t="s">
        <v>41</v>
      </c>
      <c r="C8" s="25" t="s">
        <v>40</v>
      </c>
      <c r="D8" s="26">
        <f>SUMIF(Pools!$B:$B,$A8,Pools!$J:$J)+SUMIF(brackets!$B:$B,$A8,brackets!$J:$J)</f>
        <v>2</v>
      </c>
      <c r="E8" s="26">
        <f>SUMIF(Pools!$B:$B,$A8,Pools!$K:$K)+SUMIF(brackets!$B:$B,$A8,brackets!$K:$K)</f>
        <v>2</v>
      </c>
      <c r="F8" s="26">
        <f t="shared" si="1"/>
        <v>4</v>
      </c>
      <c r="G8" s="27">
        <f t="shared" si="2"/>
        <v>0.5</v>
      </c>
      <c r="H8" s="26" t="str">
        <f t="shared" si="3"/>
        <v>#VALUE!</v>
      </c>
      <c r="I8" s="26">
        <f>SUMIF(Pools!$B:$B,$A8,Pools!$L:$L)+SUMIF(brackets!$B:$B,$A8,brackets!$L:$L)</f>
        <v>5</v>
      </c>
      <c r="J8" s="26">
        <f>SUMIF(Pools!$B:$B,$A8,Pools!$M:$M)+SUMIF(brackets!$B:$B,$A8,brackets!$M:$M)</f>
        <v>-1</v>
      </c>
      <c r="K8" s="26">
        <f>SUMIF(Pools!$B:$B,$A8,Pools!$N:$N)+SUMIF(brackets!$B:$B,$A8,brackets!$N:$N)</f>
        <v>4</v>
      </c>
      <c r="L8" s="26">
        <f t="shared" si="4"/>
        <v>8</v>
      </c>
      <c r="M8" s="18">
        <f t="shared" si="5"/>
        <v>0.625</v>
      </c>
      <c r="N8" s="26">
        <f>SUMIF(Pools!$B:$B,$A8,Pools!$P:$P)+SUMIF(brackets!$B:$B,$A8,brackets!$P:$P)</f>
        <v>17</v>
      </c>
      <c r="O8" s="28">
        <f t="shared" si="6"/>
        <v>2.125</v>
      </c>
      <c r="P8" s="26">
        <f>SUMIF(Pools!$B:$B,$A8,Pools!$Q:$Q)+SUMIF(brackets!$B:$B,$A8,brackets!$Q:$Q)</f>
        <v>33</v>
      </c>
      <c r="Q8" s="28">
        <f t="shared" si="7"/>
        <v>4.125</v>
      </c>
      <c r="R8" s="26">
        <f t="shared" si="8"/>
        <v>16</v>
      </c>
      <c r="S8" s="28">
        <f t="shared" si="9"/>
        <v>1.675</v>
      </c>
      <c r="T8" s="25">
        <f>SUMIF(Pools!$B:$B,$A9,Pools!$S:$S)+SUMIF(brackets!$B:$B,$A9,brackets!$S:$S)</f>
        <v>0</v>
      </c>
      <c r="U8" s="26">
        <f>SUMIF(Pools!$B:$B,$A8,Pools!$T:$T)+SUMIF(brackets!$B:$B,$A8,brackets!$T:$T)</f>
        <v>0</v>
      </c>
      <c r="V8" s="26">
        <f t="shared" si="10"/>
        <v>0</v>
      </c>
      <c r="W8" s="29">
        <f>SUMIF(Pools!$B:$B, $A8, Pools!$J:$J) + (SUMIF(brackets!$B:$B, $A8, brackets!$J:$J) * 2)</f>
        <v>2</v>
      </c>
      <c r="X8" s="21">
        <f t="shared" si="11"/>
        <v>3</v>
      </c>
      <c r="Y8" s="21">
        <f t="shared" ref="Y8:Y14" si="13">IFERROR(COUNTIFS($W$7:$W$73,"&gt;"&amp;W8)+COUNTIFS($W$7:$W$73,W8,$D$7:$D$73,"&gt;"&amp;D8)+COUNTIFS($W$7:$W$73,W8,$D$7:$D$73,D8,$M$7:$M$73,"&gt;"&amp;M8)+COUNTIFS($W$7:$W$73,W8,$D$7:$D$73,D8,$M$7:$M$73,M8,$S$7:$S$73,"&gt;"&amp;S8)+COUNTIFS($W$7:$W$73,W8,$D$7:$D$73,D8,$M$7:$M$73,M8,$S$7:$S$73,S8,$V$7:$V$73,"&lt;"&amp;V8),"NA")+1</f>
        <v>4</v>
      </c>
      <c r="Z8" s="23">
        <f t="shared" si="12"/>
        <v>4</v>
      </c>
      <c r="AA8" s="24"/>
    </row>
    <row r="9" ht="14.25" customHeight="1">
      <c r="A9" s="16">
        <v>3.0</v>
      </c>
      <c r="B9" s="16" t="s">
        <v>42</v>
      </c>
      <c r="C9" s="16" t="s">
        <v>40</v>
      </c>
      <c r="D9" s="26">
        <f>SUMIF(Pools!$B:$B,$A9,Pools!$J:$J)+SUMIF(brackets!$B:$B,$A9,brackets!$J:$J)</f>
        <v>1</v>
      </c>
      <c r="E9" s="17">
        <f>SUMIF(Pools!$B:$B,$A9,Pools!$K:$K)+SUMIF(brackets!$B:$B,$A9,brackets!$K:$K)</f>
        <v>3</v>
      </c>
      <c r="F9" s="17">
        <f t="shared" si="1"/>
        <v>4</v>
      </c>
      <c r="G9" s="18">
        <f t="shared" si="2"/>
        <v>0.25</v>
      </c>
      <c r="H9" s="17" t="str">
        <f t="shared" si="3"/>
        <v>#VALUE!</v>
      </c>
      <c r="I9" s="17">
        <f>SUMIF(Pools!$B:$B,$A9,Pools!$L:$L)+SUMIF(brackets!$B:$B,$A9,brackets!$L:$L)</f>
        <v>3</v>
      </c>
      <c r="J9" s="17">
        <f>SUMIF(Pools!$B:$B,$A9,Pools!$M:$M)+SUMIF(brackets!$B:$B,$A9,brackets!$M:$M)</f>
        <v>2</v>
      </c>
      <c r="K9" s="17">
        <f>SUMIF(Pools!$B:$B,$A9,Pools!$N:$N)+SUMIF(brackets!$B:$B,$A9,brackets!$N:$N)</f>
        <v>5</v>
      </c>
      <c r="L9" s="17">
        <f t="shared" si="4"/>
        <v>10</v>
      </c>
      <c r="M9" s="18">
        <f t="shared" si="5"/>
        <v>0.3</v>
      </c>
      <c r="N9" s="17">
        <f>SUMIF(Pools!$B:$B,$A9,Pools!$P:$P)+SUMIF(brackets!$B:$B,$A9,brackets!$P:$P)</f>
        <v>13</v>
      </c>
      <c r="O9" s="28">
        <f t="shared" si="6"/>
        <v>1.3</v>
      </c>
      <c r="P9" s="17">
        <f>SUMIF(Pools!$B:$B,$A9,Pools!$Q:$Q)+SUMIF(brackets!$B:$B,$A9,brackets!$Q:$Q)</f>
        <v>31</v>
      </c>
      <c r="Q9" s="19">
        <f t="shared" si="7"/>
        <v>3.1</v>
      </c>
      <c r="R9" s="17">
        <f t="shared" si="8"/>
        <v>18</v>
      </c>
      <c r="S9" s="19">
        <f t="shared" si="9"/>
        <v>1.14</v>
      </c>
      <c r="T9" s="17">
        <f>SUMIF(Pools!$B:$B,$A9,Pools!$S:$S)+SUMIF(brackets!$B:$B,$A9,brackets!$S:$S)</f>
        <v>0</v>
      </c>
      <c r="U9" s="17">
        <f>SUMIF(Pools!$B:$B,$A9,Pools!$T:$T)+SUMIF(brackets!$B:$B,$A9,brackets!$T:$T)</f>
        <v>0</v>
      </c>
      <c r="V9" s="17">
        <f t="shared" si="10"/>
        <v>0</v>
      </c>
      <c r="W9" s="20">
        <f>SUMIF(Pools!$B:$B, $A9, Pools!$J:$J) + (SUMIF(brackets!$B:$B, $A9, brackets!$J:$J) * 2)</f>
        <v>1</v>
      </c>
      <c r="X9" s="21">
        <f t="shared" si="11"/>
        <v>4</v>
      </c>
      <c r="Y9" s="21">
        <f t="shared" si="13"/>
        <v>5</v>
      </c>
      <c r="Z9" s="23">
        <f t="shared" si="12"/>
        <v>2</v>
      </c>
      <c r="AA9" s="24"/>
    </row>
    <row r="10" ht="14.25" customHeight="1">
      <c r="A10" s="25">
        <v>4.0</v>
      </c>
      <c r="B10" s="25" t="s">
        <v>43</v>
      </c>
      <c r="C10" s="25" t="s">
        <v>40</v>
      </c>
      <c r="D10" s="26">
        <f>SUMIF(Pools!$B:$B,$A10,Pools!$J:$J)+SUMIF(brackets!$B:$B,$A10,brackets!$J:$J)</f>
        <v>0</v>
      </c>
      <c r="E10" s="26">
        <f>SUMIF(Pools!$B:$B,$A10,Pools!$K:$K)+SUMIF(brackets!$B:$B,$A10,brackets!$K:$K)</f>
        <v>4</v>
      </c>
      <c r="F10" s="26">
        <f t="shared" si="1"/>
        <v>4</v>
      </c>
      <c r="G10" s="27">
        <f t="shared" si="2"/>
        <v>0</v>
      </c>
      <c r="H10" s="26" t="str">
        <f t="shared" si="3"/>
        <v>#VALUE!</v>
      </c>
      <c r="I10" s="26">
        <f>SUMIF(Pools!$B:$B,$A10,Pools!$L:$L)+SUMIF(brackets!$B:$B,$A10,brackets!$L:$L)</f>
        <v>0</v>
      </c>
      <c r="J10" s="26">
        <f>SUMIF(Pools!$B:$B,$A10,Pools!$M:$M)+SUMIF(brackets!$B:$B,$A10,brackets!$M:$M)</f>
        <v>0</v>
      </c>
      <c r="K10" s="26">
        <f>SUMIF(Pools!$B:$B,$A10,Pools!$N:$N)+SUMIF(brackets!$B:$B,$A10,brackets!$N:$N)</f>
        <v>8</v>
      </c>
      <c r="L10" s="26">
        <f t="shared" si="4"/>
        <v>8</v>
      </c>
      <c r="M10" s="27">
        <f t="shared" si="5"/>
        <v>0</v>
      </c>
      <c r="N10" s="26">
        <f>SUMIF(Pools!$B:$B,$A10,Pools!$P:$P)+SUMIF(brackets!$B:$B,$A10,brackets!$P:$P)</f>
        <v>0</v>
      </c>
      <c r="O10" s="28">
        <f t="shared" si="6"/>
        <v>0</v>
      </c>
      <c r="P10" s="26">
        <f>SUMIF(Pools!$B:$B,$A10,Pools!$Q:$Q)+SUMIF(brackets!$B:$B,$A10,brackets!$Q:$Q)</f>
        <v>10</v>
      </c>
      <c r="Q10" s="28">
        <f t="shared" si="7"/>
        <v>1.25</v>
      </c>
      <c r="R10" s="26">
        <f t="shared" si="8"/>
        <v>10</v>
      </c>
      <c r="S10" s="28">
        <f t="shared" si="9"/>
        <v>0.25</v>
      </c>
      <c r="T10" s="26">
        <f>SUMIF(Pools!$B:$B,$A10,Pools!$S:$S)+SUMIF(brackets!$B:$B,$A10,brackets!$S:$S)</f>
        <v>0</v>
      </c>
      <c r="U10" s="26">
        <f>SUMIF(Pools!$B:$B,$A10,Pools!$T:$T)+SUMIF(brackets!$B:$B,$A10,brackets!$T:$T)</f>
        <v>0</v>
      </c>
      <c r="V10" s="26">
        <f t="shared" si="10"/>
        <v>0</v>
      </c>
      <c r="W10" s="29">
        <f>SUMIF(Pools!$B:$B, $A10, Pools!$J:$J) + (SUMIF(brackets!$B:$B, $A10, brackets!$J:$J) * 2)</f>
        <v>0</v>
      </c>
      <c r="X10" s="21">
        <f t="shared" si="11"/>
        <v>5</v>
      </c>
      <c r="Y10" s="21">
        <f t="shared" si="13"/>
        <v>9</v>
      </c>
      <c r="Z10" s="23">
        <f t="shared" si="12"/>
        <v>0</v>
      </c>
      <c r="AA10" s="24"/>
    </row>
    <row r="11" ht="14.25" customHeight="1">
      <c r="A11" s="16">
        <v>5.0</v>
      </c>
      <c r="B11" s="16" t="s">
        <v>44</v>
      </c>
      <c r="C11" s="16" t="s">
        <v>40</v>
      </c>
      <c r="D11" s="26">
        <f>SUMIF(Pools!$B:$B,$A11,Pools!$J:$J)+SUMIF(brackets!$B:$B,$A11,brackets!$J:$J)</f>
        <v>6</v>
      </c>
      <c r="E11" s="17">
        <f>SUMIF(Pools!$B:$B,$A11,Pools!$K:$K)+SUMIF(brackets!$B:$B,$A11,brackets!$K:$K)</f>
        <v>0</v>
      </c>
      <c r="F11" s="17">
        <f t="shared" si="1"/>
        <v>6</v>
      </c>
      <c r="G11" s="18">
        <f t="shared" si="2"/>
        <v>1</v>
      </c>
      <c r="H11" s="17" t="str">
        <f t="shared" si="3"/>
        <v>#VALUE!</v>
      </c>
      <c r="I11" s="17">
        <f>SUMIF(Pools!$B:$B,$A11,Pools!$L:$L)+SUMIF(brackets!$B:$B,$A11,brackets!$L:$L)</f>
        <v>11</v>
      </c>
      <c r="J11" s="17">
        <f>SUMIF(Pools!$B:$B,$A11,Pools!$M:$M)+SUMIF(brackets!$B:$B,$A11,brackets!$M:$M)</f>
        <v>2</v>
      </c>
      <c r="K11" s="17">
        <f>SUMIF(Pools!$B:$B,$A11,Pools!$N:$N)+SUMIF(brackets!$B:$B,$A11,brackets!$N:$N)</f>
        <v>0</v>
      </c>
      <c r="L11" s="17">
        <f t="shared" si="4"/>
        <v>13</v>
      </c>
      <c r="M11" s="18">
        <f t="shared" si="5"/>
        <v>0.8461538462</v>
      </c>
      <c r="N11" s="17">
        <f>SUMIF(Pools!$B:$B,$A11,Pools!$P:$P)+SUMIF(brackets!$B:$B,$A11,brackets!$P:$P)</f>
        <v>42</v>
      </c>
      <c r="O11" s="19">
        <f t="shared" si="6"/>
        <v>3.230769231</v>
      </c>
      <c r="P11" s="17">
        <f>SUMIF(Pools!$B:$B,$A11,Pools!$Q:$Q)+SUMIF(brackets!$B:$B,$A11,brackets!$Q:$Q)</f>
        <v>62</v>
      </c>
      <c r="Q11" s="19">
        <f t="shared" si="7"/>
        <v>4.769230769</v>
      </c>
      <c r="R11" s="17">
        <f t="shared" si="8"/>
        <v>20</v>
      </c>
      <c r="S11" s="19">
        <f t="shared" si="9"/>
        <v>2.246153846</v>
      </c>
      <c r="T11" s="17">
        <f>SUMIF(Pools!$B:$B,$A11,Pools!$S:$S)+SUMIF(brackets!$B:$B,$A11,brackets!$S:$S)</f>
        <v>0</v>
      </c>
      <c r="U11" s="17">
        <f>SUMIF(Pools!$B:$B,$A11,Pools!$T:$T)+SUMIF(brackets!$B:$B,$A11,brackets!$T:$T)</f>
        <v>0</v>
      </c>
      <c r="V11" s="17">
        <f t="shared" si="10"/>
        <v>0</v>
      </c>
      <c r="W11" s="20">
        <f>SUMIF(Pools!$B:$B, $A11, Pools!$J:$J) + (SUMIF(brackets!$B:$B, $A11, brackets!$J:$J) * 2)</f>
        <v>8</v>
      </c>
      <c r="X11" s="21">
        <f t="shared" si="11"/>
        <v>1</v>
      </c>
      <c r="Y11" s="21">
        <f t="shared" si="13"/>
        <v>1</v>
      </c>
      <c r="Z11" s="23">
        <f t="shared" si="12"/>
        <v>28</v>
      </c>
      <c r="AA11" s="24"/>
    </row>
    <row r="12" ht="14.25" customHeight="1">
      <c r="A12" s="25">
        <v>6.0</v>
      </c>
      <c r="B12" s="25" t="s">
        <v>45</v>
      </c>
      <c r="C12" s="25" t="s">
        <v>46</v>
      </c>
      <c r="D12" s="26">
        <f>SUMIF(Pools!$B:$B,$A12,Pools!$J:$J)+SUMIF(brackets!$B:$B,$A12,brackets!$J:$J)</f>
        <v>1</v>
      </c>
      <c r="E12" s="26">
        <f>SUMIF(Pools!$B:$B,$A12,Pools!$K:$K)+SUMIF(brackets!$B:$B,$A12,brackets!$K:$K)</f>
        <v>2</v>
      </c>
      <c r="F12" s="26">
        <f t="shared" si="1"/>
        <v>3</v>
      </c>
      <c r="G12" s="27">
        <f t="shared" si="2"/>
        <v>0.3333333333</v>
      </c>
      <c r="H12" s="26" t="str">
        <f t="shared" si="3"/>
        <v>#VALUE!</v>
      </c>
      <c r="I12" s="26">
        <f>SUMIF(Pools!$B:$B,$A12,Pools!$L:$L)+SUMIF(brackets!$B:$B,$A12,brackets!$L:$L)</f>
        <v>2</v>
      </c>
      <c r="J12" s="26">
        <f>SUMIF(Pools!$B:$B,$A12,Pools!$M:$M)+SUMIF(brackets!$B:$B,$A12,brackets!$M:$M)</f>
        <v>1</v>
      </c>
      <c r="K12" s="26">
        <f>SUMIF(Pools!$B:$B,$A12,Pools!$N:$N)+SUMIF(brackets!$B:$B,$A12,brackets!$N:$N)</f>
        <v>5</v>
      </c>
      <c r="L12" s="26">
        <f t="shared" si="4"/>
        <v>8</v>
      </c>
      <c r="M12" s="27">
        <f t="shared" si="5"/>
        <v>0.25</v>
      </c>
      <c r="N12" s="26">
        <f>SUMIF(Pools!$B:$B,$A12,Pools!$P:$P)+SUMIF(brackets!$B:$B,$A12,brackets!$P:$P)</f>
        <v>2</v>
      </c>
      <c r="O12" s="28">
        <f t="shared" si="6"/>
        <v>0.25</v>
      </c>
      <c r="P12" s="26">
        <f>SUMIF(Pools!$B:$B,$A12,Pools!$Q:$Q)+SUMIF(brackets!$B:$B,$A12,brackets!$Q:$Q)</f>
        <v>22</v>
      </c>
      <c r="Q12" s="28">
        <f t="shared" si="7"/>
        <v>2.75</v>
      </c>
      <c r="R12" s="26">
        <f t="shared" si="8"/>
        <v>20</v>
      </c>
      <c r="S12" s="28">
        <f t="shared" si="9"/>
        <v>0.65</v>
      </c>
      <c r="T12" s="26">
        <f>SUMIF(Pools!$B:$B,$A12,Pools!$S:$S)+SUMIF(brackets!$B:$B,$A12,brackets!$S:$S)</f>
        <v>0</v>
      </c>
      <c r="U12" s="26">
        <f>SUMIF(Pools!$B:$B,$A12,Pools!$T:$T)+SUMIF(brackets!$B:$B,$A12,brackets!$T:$T)</f>
        <v>0</v>
      </c>
      <c r="V12" s="26">
        <f t="shared" si="10"/>
        <v>0</v>
      </c>
      <c r="W12" s="26">
        <f>SUMIF(Pools!$B:$B, $A12, Pools!$J:$J) + (SUMIF(brackets!$B:$B, $A12, brackets!$J:$J) * 2)</f>
        <v>1</v>
      </c>
      <c r="X12" s="30">
        <f t="shared" ref="X12:X15" si="14">IFERROR(COUNTIFS($W$12:$W$15,"&gt;"&amp;W12)+COUNTIFS($W$12:$W$15,W12,$D$12:$D$15,"&gt;"&amp;D12)+COUNTIFS($W$12:$W$15,W12,$D$12:$D$15,D12,$M$12:$M$15,"&gt;"&amp;M12)+COUNTIFS($W$12:$W$15,W12,$D$12:$D$15,D12,$M$12:$M$15,M12,$S$12:$S$15,"&gt;"&amp;S12)+COUNTIFS($W$12:$W$15,W12,$D$12:$D$15,D12,$M$12:$M$15,M12,$S$12:$S$15,S12,$V$12:$V$15,"&lt;"&amp;V12),"NA")+1</f>
        <v>4</v>
      </c>
      <c r="Y12" s="21">
        <f t="shared" si="13"/>
        <v>8</v>
      </c>
      <c r="Z12" s="23">
        <f t="shared" si="12"/>
        <v>2</v>
      </c>
      <c r="AA12" s="24"/>
    </row>
    <row r="13" ht="14.25" customHeight="1">
      <c r="A13" s="16">
        <v>7.0</v>
      </c>
      <c r="B13" s="16" t="s">
        <v>47</v>
      </c>
      <c r="C13" s="16" t="s">
        <v>46</v>
      </c>
      <c r="D13" s="17">
        <f>SUMIF(Pools!$B:$B,$A13,Pools!$J:$J)+SUMIF(brackets!$B:$B,$A13,brackets!$J:$J)</f>
        <v>1</v>
      </c>
      <c r="E13" s="17">
        <f>SUMIF(Pools!$B:$B,$A13,Pools!$K:$K)+SUMIF(brackets!$B:$B,$A13,brackets!$K:$K)</f>
        <v>2</v>
      </c>
      <c r="F13" s="17">
        <f t="shared" si="1"/>
        <v>3</v>
      </c>
      <c r="G13" s="18">
        <f t="shared" si="2"/>
        <v>0.3333333333</v>
      </c>
      <c r="H13" s="17" t="str">
        <f t="shared" si="3"/>
        <v>#VALUE!</v>
      </c>
      <c r="I13" s="17">
        <f>SUMIF(Pools!$B:$B,$A13,Pools!$L:$L)+SUMIF(brackets!$B:$B,$A13,brackets!$L:$L)</f>
        <v>2</v>
      </c>
      <c r="J13" s="17">
        <f>SUMIF(Pools!$B:$B,$A13,Pools!$M:$M)+SUMIF(brackets!$B:$B,$A13,brackets!$M:$M)</f>
        <v>2</v>
      </c>
      <c r="K13" s="17">
        <f>SUMIF(Pools!$B:$B,$A13,Pools!$N:$N)+SUMIF(brackets!$B:$B,$A13,brackets!$N:$N)</f>
        <v>4</v>
      </c>
      <c r="L13" s="17">
        <f t="shared" si="4"/>
        <v>8</v>
      </c>
      <c r="M13" s="18">
        <f t="shared" si="5"/>
        <v>0.25</v>
      </c>
      <c r="N13" s="17">
        <f>SUMIF(Pools!$B:$B,$A13,Pools!$P:$P)+SUMIF(brackets!$B:$B,$A13,brackets!$P:$P)</f>
        <v>9</v>
      </c>
      <c r="O13" s="19">
        <f t="shared" si="6"/>
        <v>1.125</v>
      </c>
      <c r="P13" s="17">
        <f>SUMIF(Pools!$B:$B,$A13,Pools!$Q:$Q)+SUMIF(brackets!$B:$B,$A13,brackets!$Q:$Q)</f>
        <v>24</v>
      </c>
      <c r="Q13" s="19">
        <f t="shared" si="7"/>
        <v>3</v>
      </c>
      <c r="R13" s="17">
        <f t="shared" si="8"/>
        <v>15</v>
      </c>
      <c r="S13" s="19">
        <f t="shared" si="9"/>
        <v>1.05</v>
      </c>
      <c r="T13" s="17">
        <f>SUMIF(Pools!$B:$B,$A13,Pools!$S:$S)+SUMIF(brackets!$B:$B,$A13,brackets!$S:$S)</f>
        <v>0</v>
      </c>
      <c r="U13" s="17">
        <f>SUMIF(Pools!$B:$B,$A13,Pools!$T:$T)+SUMIF(brackets!$B:$B,$A13,brackets!$T:$T)</f>
        <v>0</v>
      </c>
      <c r="V13" s="17">
        <f t="shared" si="10"/>
        <v>0</v>
      </c>
      <c r="W13" s="17">
        <f>SUMIF(Pools!$B:$B, $A13, Pools!$J:$J) + (SUMIF(brackets!$B:$B, $A13, brackets!$J:$J) * 2)</f>
        <v>1</v>
      </c>
      <c r="X13" s="29">
        <f t="shared" si="14"/>
        <v>3</v>
      </c>
      <c r="Y13" s="21">
        <f t="shared" si="13"/>
        <v>7</v>
      </c>
      <c r="Z13" s="23">
        <f t="shared" si="12"/>
        <v>2</v>
      </c>
      <c r="AA13" s="24"/>
    </row>
    <row r="14" ht="14.25" customHeight="1">
      <c r="A14" s="16">
        <v>8.0</v>
      </c>
      <c r="B14" s="16" t="s">
        <v>48</v>
      </c>
      <c r="C14" s="16" t="s">
        <v>46</v>
      </c>
      <c r="D14" s="17">
        <f>SUMIF(Pools!$B:$B,$A14,Pools!$J:$J)+SUMIF(brackets!$B:$B,$A14,brackets!$J:$J)</f>
        <v>1</v>
      </c>
      <c r="E14" s="17">
        <f>SUMIF(Pools!$B:$B,$A14,Pools!$K:$K)+SUMIF(brackets!$B:$B,$A14,brackets!$K:$K)</f>
        <v>4</v>
      </c>
      <c r="F14" s="17">
        <f t="shared" si="1"/>
        <v>5</v>
      </c>
      <c r="G14" s="18">
        <f t="shared" si="2"/>
        <v>0.2</v>
      </c>
      <c r="H14" s="17" t="str">
        <f t="shared" si="3"/>
        <v>#VALUE!</v>
      </c>
      <c r="I14" s="17">
        <f>SUMIF(Pools!$B:$B,$A14,Pools!$L:$L)+SUMIF(brackets!$B:$B,$A14,brackets!$L:$L)</f>
        <v>3</v>
      </c>
      <c r="J14" s="17">
        <f>SUMIF(Pools!$B:$B,$A14,Pools!$M:$M)+SUMIF(brackets!$B:$B,$A14,brackets!$M:$M)</f>
        <v>0</v>
      </c>
      <c r="K14" s="17">
        <f>SUMIF(Pools!$B:$B,$A14,Pools!$N:$N)+SUMIF(brackets!$B:$B,$A14,brackets!$N:$N)</f>
        <v>8</v>
      </c>
      <c r="L14" s="17">
        <f t="shared" si="4"/>
        <v>11</v>
      </c>
      <c r="M14" s="18">
        <f t="shared" si="5"/>
        <v>0.2727272727</v>
      </c>
      <c r="N14" s="17">
        <f>SUMIF(Pools!$B:$B,$A14,Pools!$P:$P)+SUMIF(brackets!$B:$B,$A14,brackets!$P:$P)</f>
        <v>12</v>
      </c>
      <c r="O14" s="19">
        <f t="shared" si="6"/>
        <v>1.090909091</v>
      </c>
      <c r="P14" s="17">
        <f>SUMIF(Pools!$B:$B,$A14,Pools!$Q:$Q)+SUMIF(brackets!$B:$B,$A14,brackets!$Q:$Q)</f>
        <v>32</v>
      </c>
      <c r="Q14" s="19">
        <f t="shared" si="7"/>
        <v>2.909090909</v>
      </c>
      <c r="R14" s="17">
        <f t="shared" si="8"/>
        <v>20</v>
      </c>
      <c r="S14" s="19">
        <f t="shared" si="9"/>
        <v>1.018181818</v>
      </c>
      <c r="T14" s="17">
        <f>SUMIF(Pools!$B:$B,$A14,Pools!$S:$S)+SUMIF(brackets!$B:$B,$A14,brackets!$S:$S)</f>
        <v>1</v>
      </c>
      <c r="U14" s="17">
        <f>SUMIF(Pools!$B:$B,$A14,Pools!$T:$T)+SUMIF(brackets!$B:$B,$A14,brackets!$T:$T)</f>
        <v>0</v>
      </c>
      <c r="V14" s="17">
        <f t="shared" si="10"/>
        <v>1</v>
      </c>
      <c r="W14" s="17">
        <f>SUMIF(Pools!$B:$B, $A14, Pools!$J:$J) + (SUMIF(brackets!$B:$B, $A14, brackets!$J:$J) * 2)</f>
        <v>1</v>
      </c>
      <c r="X14" s="29">
        <f t="shared" si="14"/>
        <v>2</v>
      </c>
      <c r="Y14" s="21">
        <f t="shared" si="13"/>
        <v>6</v>
      </c>
      <c r="Z14" s="23">
        <f t="shared" si="12"/>
        <v>2</v>
      </c>
      <c r="AA14" s="24"/>
    </row>
    <row r="15" ht="14.25" customHeight="1">
      <c r="A15" s="16">
        <v>9.0</v>
      </c>
      <c r="B15" s="16" t="s">
        <v>49</v>
      </c>
      <c r="C15" s="16" t="s">
        <v>46</v>
      </c>
      <c r="D15" s="17">
        <f>SUMIF(Pools!$B:$B,$A15,Pools!$J:$J)+SUMIF(brackets!$B:$B,$A15,brackets!$J:$J)</f>
        <v>4</v>
      </c>
      <c r="E15" s="17">
        <f>SUMIF(Pools!$B:$B,$A15,Pools!$K:$K)+SUMIF(brackets!$B:$B,$A15,brackets!$K:$K)</f>
        <v>1</v>
      </c>
      <c r="F15" s="17">
        <f t="shared" si="1"/>
        <v>5</v>
      </c>
      <c r="G15" s="18">
        <f t="shared" si="2"/>
        <v>0.8</v>
      </c>
      <c r="H15" s="17" t="str">
        <f t="shared" si="3"/>
        <v>#VALUE!</v>
      </c>
      <c r="I15" s="17">
        <f>SUMIF(Pools!$B:$B,$A15,Pools!$L:$L)+SUMIF(brackets!$B:$B,$A15,brackets!$L:$L)</f>
        <v>9</v>
      </c>
      <c r="J15" s="17">
        <f>SUMIF(Pools!$B:$B,$A15,Pools!$M:$M)+SUMIF(brackets!$B:$B,$A15,brackets!$M:$M)</f>
        <v>1</v>
      </c>
      <c r="K15" s="17">
        <f>SUMIF(Pools!$B:$B,$A15,Pools!$N:$N)+SUMIF(brackets!$B:$B,$A15,brackets!$N:$N)</f>
        <v>2</v>
      </c>
      <c r="L15" s="17">
        <f t="shared" si="4"/>
        <v>12</v>
      </c>
      <c r="M15" s="18">
        <f t="shared" si="5"/>
        <v>0.75</v>
      </c>
      <c r="N15" s="17">
        <f>SUMIF(Pools!$B:$B,$A15,Pools!$P:$P)+SUMIF(brackets!$B:$B,$A15,brackets!$P:$P)</f>
        <v>32</v>
      </c>
      <c r="O15" s="19">
        <f t="shared" si="6"/>
        <v>2.666666667</v>
      </c>
      <c r="P15" s="17">
        <f>SUMIF(Pools!$B:$B,$A15,Pools!$Q:$Q)+SUMIF(brackets!$B:$B,$A15,brackets!$Q:$Q)</f>
        <v>51</v>
      </c>
      <c r="Q15" s="19">
        <f t="shared" si="7"/>
        <v>4.25</v>
      </c>
      <c r="R15" s="17">
        <f t="shared" si="8"/>
        <v>19</v>
      </c>
      <c r="S15" s="19">
        <f t="shared" si="9"/>
        <v>1.916666667</v>
      </c>
      <c r="T15" s="17">
        <f>SUMIF(Pools!$B:$B,$A15,Pools!$S:$S)+SUMIF(brackets!$B:$B,$A15,brackets!$S:$S)</f>
        <v>0</v>
      </c>
      <c r="U15" s="17">
        <f>SUMIF(Pools!$B:$B,$A15,Pools!$T:$T)+SUMIF(brackets!$B:$B,$A15,brackets!$T:$T)</f>
        <v>0</v>
      </c>
      <c r="V15" s="17">
        <f t="shared" si="10"/>
        <v>0</v>
      </c>
      <c r="W15" s="17">
        <f>SUMIF(Pools!$B:$B, $A15, Pools!$J:$J) + (SUMIF(brackets!$B:$B, $A15, brackets!$J:$J) * 2)</f>
        <v>5</v>
      </c>
      <c r="X15" s="29">
        <f t="shared" si="14"/>
        <v>1</v>
      </c>
      <c r="Y15" s="22">
        <v>3.0</v>
      </c>
      <c r="Z15" s="23">
        <f t="shared" si="12"/>
        <v>14</v>
      </c>
      <c r="AA15" s="24"/>
    </row>
    <row r="16" ht="14.25" customHeight="1">
      <c r="Y16" s="31"/>
    </row>
    <row r="17" ht="14.25" customHeight="1">
      <c r="Y17" s="31"/>
    </row>
    <row r="18" ht="14.25" customHeight="1">
      <c r="Y18" s="31"/>
    </row>
    <row r="19" ht="14.25" customHeight="1">
      <c r="D19" s="32"/>
      <c r="E19" s="32"/>
      <c r="F19" s="32"/>
      <c r="G19" s="33"/>
      <c r="H19" s="32"/>
      <c r="I19" s="32"/>
      <c r="J19" s="32"/>
      <c r="K19" s="32"/>
      <c r="L19" s="32"/>
      <c r="M19" s="33"/>
      <c r="N19" s="32"/>
      <c r="O19" s="34"/>
      <c r="P19" s="32"/>
      <c r="Q19" s="34"/>
      <c r="R19" s="32"/>
      <c r="S19" s="34"/>
      <c r="U19" s="32"/>
      <c r="V19" s="32"/>
      <c r="W19" s="32"/>
      <c r="X19" s="32"/>
      <c r="Y19" s="35"/>
      <c r="Z19" s="32"/>
    </row>
    <row r="20" ht="14.25" customHeight="1">
      <c r="D20" s="32"/>
      <c r="E20" s="32"/>
      <c r="F20" s="32"/>
      <c r="G20" s="33"/>
      <c r="H20" s="32"/>
      <c r="I20" s="32"/>
      <c r="J20" s="32"/>
      <c r="K20" s="32"/>
      <c r="L20" s="32"/>
      <c r="M20" s="33"/>
      <c r="N20" s="32"/>
      <c r="O20" s="34"/>
      <c r="P20" s="32"/>
      <c r="Q20" s="34"/>
      <c r="R20" s="32"/>
      <c r="S20" s="34"/>
      <c r="U20" s="32"/>
      <c r="V20" s="32"/>
      <c r="W20" s="32"/>
      <c r="X20" s="32"/>
      <c r="Y20" s="35"/>
      <c r="Z20" s="32"/>
    </row>
    <row r="21" ht="14.25" customHeight="1">
      <c r="D21" s="32"/>
      <c r="E21" s="32"/>
      <c r="F21" s="32"/>
      <c r="G21" s="33"/>
      <c r="H21" s="32"/>
      <c r="I21" s="32"/>
      <c r="J21" s="32"/>
      <c r="K21" s="32"/>
      <c r="L21" s="32"/>
      <c r="M21" s="33"/>
      <c r="N21" s="32"/>
      <c r="O21" s="34"/>
      <c r="P21" s="32"/>
      <c r="Q21" s="34"/>
      <c r="R21" s="32"/>
      <c r="S21" s="34"/>
      <c r="T21" s="32"/>
      <c r="U21" s="32"/>
      <c r="V21" s="32"/>
      <c r="W21" s="32"/>
      <c r="X21" s="32"/>
      <c r="Y21" s="35"/>
      <c r="Z21" s="32"/>
    </row>
    <row r="22" ht="14.25" customHeight="1">
      <c r="D22" s="32"/>
      <c r="E22" s="32"/>
      <c r="F22" s="32"/>
      <c r="G22" s="33"/>
      <c r="H22" s="32"/>
      <c r="I22" s="32"/>
      <c r="J22" s="32"/>
      <c r="K22" s="32"/>
      <c r="L22" s="32"/>
      <c r="M22" s="33"/>
      <c r="N22" s="32"/>
      <c r="O22" s="34"/>
      <c r="P22" s="32"/>
      <c r="Q22" s="34"/>
      <c r="R22" s="32"/>
      <c r="S22" s="34"/>
      <c r="T22" s="32"/>
      <c r="U22" s="32"/>
      <c r="V22" s="32"/>
      <c r="W22" s="32"/>
      <c r="X22" s="32"/>
      <c r="Y22" s="35"/>
      <c r="Z22" s="32"/>
    </row>
    <row r="23" ht="14.25" customHeight="1">
      <c r="D23" s="32"/>
      <c r="E23" s="32"/>
      <c r="F23" s="32"/>
      <c r="G23" s="33"/>
      <c r="H23" s="32"/>
      <c r="I23" s="32"/>
      <c r="J23" s="32"/>
      <c r="K23" s="32"/>
      <c r="L23" s="32"/>
      <c r="M23" s="33"/>
      <c r="N23" s="32"/>
      <c r="O23" s="34"/>
      <c r="P23" s="32"/>
      <c r="Q23" s="34"/>
      <c r="R23" s="32"/>
      <c r="S23" s="34"/>
      <c r="T23" s="32"/>
      <c r="U23" s="32"/>
      <c r="V23" s="32"/>
      <c r="W23" s="32"/>
      <c r="X23" s="32"/>
      <c r="Y23" s="35"/>
      <c r="Z23" s="32"/>
    </row>
    <row r="24" ht="14.25" customHeight="1">
      <c r="D24" s="32"/>
      <c r="E24" s="32"/>
      <c r="F24" s="32"/>
      <c r="G24" s="33"/>
      <c r="H24" s="32"/>
      <c r="I24" s="32"/>
      <c r="J24" s="32"/>
      <c r="K24" s="32"/>
      <c r="L24" s="32"/>
      <c r="M24" s="33"/>
      <c r="N24" s="32"/>
      <c r="O24" s="34"/>
      <c r="P24" s="32"/>
      <c r="Q24" s="34"/>
      <c r="R24" s="32"/>
      <c r="S24" s="34"/>
      <c r="T24" s="32"/>
      <c r="U24" s="32"/>
      <c r="V24" s="32"/>
      <c r="W24" s="32"/>
      <c r="X24" s="32"/>
      <c r="Y24" s="35"/>
      <c r="Z24" s="32"/>
    </row>
    <row r="25" ht="14.25" customHeight="1">
      <c r="D25" s="32"/>
      <c r="E25" s="32"/>
      <c r="F25" s="32"/>
      <c r="G25" s="33"/>
      <c r="H25" s="32"/>
      <c r="I25" s="32"/>
      <c r="J25" s="32"/>
      <c r="K25" s="32"/>
      <c r="L25" s="32"/>
      <c r="M25" s="33"/>
      <c r="N25" s="32"/>
      <c r="O25" s="34"/>
      <c r="P25" s="32"/>
      <c r="Q25" s="34"/>
      <c r="R25" s="32"/>
      <c r="S25" s="34"/>
      <c r="T25" s="32"/>
      <c r="U25" s="32"/>
      <c r="V25" s="32"/>
      <c r="W25" s="32"/>
      <c r="X25" s="32"/>
      <c r="Y25" s="35"/>
      <c r="Z25" s="32"/>
    </row>
    <row r="26" ht="14.25" customHeight="1">
      <c r="D26" s="32"/>
      <c r="E26" s="32"/>
      <c r="F26" s="32"/>
      <c r="G26" s="33"/>
      <c r="H26" s="32"/>
      <c r="I26" s="32"/>
      <c r="J26" s="32"/>
      <c r="K26" s="32"/>
      <c r="L26" s="32"/>
      <c r="M26" s="33"/>
      <c r="N26" s="32"/>
      <c r="O26" s="34"/>
      <c r="P26" s="32"/>
      <c r="Q26" s="34"/>
      <c r="R26" s="32"/>
      <c r="S26" s="34"/>
      <c r="T26" s="32"/>
      <c r="U26" s="32"/>
      <c r="V26" s="32"/>
      <c r="W26" s="32"/>
      <c r="X26" s="32"/>
      <c r="Y26" s="35"/>
      <c r="Z26" s="32"/>
    </row>
    <row r="27" ht="14.25" customHeight="1">
      <c r="D27" s="32"/>
      <c r="E27" s="32"/>
      <c r="F27" s="32"/>
      <c r="G27" s="33"/>
      <c r="H27" s="32"/>
      <c r="I27" s="32"/>
      <c r="J27" s="32"/>
      <c r="K27" s="32"/>
      <c r="L27" s="32"/>
      <c r="M27" s="33"/>
      <c r="N27" s="32"/>
      <c r="O27" s="34"/>
      <c r="P27" s="32"/>
      <c r="Q27" s="34"/>
      <c r="R27" s="32"/>
      <c r="S27" s="34"/>
      <c r="T27" s="32"/>
      <c r="U27" s="32"/>
      <c r="V27" s="32"/>
      <c r="W27" s="32"/>
      <c r="X27" s="32"/>
      <c r="Y27" s="35"/>
      <c r="Z27" s="32"/>
    </row>
    <row r="28" ht="14.25" customHeight="1">
      <c r="Y28" s="31"/>
    </row>
    <row r="29" ht="14.25" customHeight="1">
      <c r="Y29" s="31"/>
    </row>
    <row r="30" ht="14.25" customHeight="1">
      <c r="Y30" s="31"/>
    </row>
    <row r="31" ht="14.25" customHeight="1">
      <c r="Y31" s="31"/>
    </row>
    <row r="32" ht="14.25" customHeight="1">
      <c r="Y32" s="31"/>
    </row>
    <row r="33" ht="14.25" customHeight="1">
      <c r="Y33" s="31"/>
    </row>
    <row r="34" ht="14.25" customHeight="1">
      <c r="Y34" s="31"/>
    </row>
    <row r="35" ht="14.25" customHeight="1">
      <c r="Y35" s="31"/>
    </row>
    <row r="36" ht="14.25" customHeight="1">
      <c r="Y36" s="31"/>
    </row>
    <row r="37" ht="14.25" customHeight="1">
      <c r="Y37" s="31"/>
    </row>
    <row r="38" ht="14.25" customHeight="1">
      <c r="Y38" s="31"/>
    </row>
    <row r="39" ht="14.25" customHeight="1">
      <c r="Y39" s="31"/>
    </row>
    <row r="40" ht="14.25" customHeight="1">
      <c r="Y40" s="31"/>
    </row>
    <row r="41" ht="14.25" customHeight="1">
      <c r="Y41" s="31"/>
    </row>
    <row r="42" ht="14.25" customHeight="1">
      <c r="Y42" s="31"/>
    </row>
    <row r="43" ht="14.25" customHeight="1">
      <c r="Y43" s="31"/>
    </row>
    <row r="44" ht="14.25" customHeight="1">
      <c r="Y44" s="31"/>
    </row>
    <row r="45" ht="14.25" customHeight="1">
      <c r="Y45" s="31"/>
    </row>
    <row r="46" ht="14.25" customHeight="1">
      <c r="Y46" s="31"/>
    </row>
    <row r="47" ht="14.25" customHeight="1">
      <c r="Y47" s="31"/>
    </row>
    <row r="48" ht="14.25" customHeight="1">
      <c r="Y48" s="31"/>
    </row>
    <row r="49" ht="14.25" customHeight="1">
      <c r="Y49" s="31"/>
    </row>
    <row r="50" ht="14.25" customHeight="1">
      <c r="Y50" s="31"/>
    </row>
    <row r="51" ht="14.25" customHeight="1">
      <c r="Y51" s="31"/>
    </row>
    <row r="52" ht="14.25" customHeight="1">
      <c r="Y52" s="31"/>
    </row>
    <row r="53" ht="14.25" customHeight="1">
      <c r="Y53" s="31"/>
    </row>
    <row r="54" ht="14.25" customHeight="1">
      <c r="Y54" s="31"/>
    </row>
    <row r="55" ht="14.25" customHeight="1">
      <c r="Y55" s="31"/>
    </row>
    <row r="56" ht="14.25" customHeight="1">
      <c r="Y56" s="31"/>
    </row>
    <row r="57" ht="14.25" customHeight="1">
      <c r="Y57" s="31"/>
    </row>
    <row r="58" ht="14.25" customHeight="1">
      <c r="Y58" s="31"/>
    </row>
    <row r="59" ht="14.25" customHeight="1">
      <c r="Y59" s="31"/>
    </row>
    <row r="60" ht="14.25" customHeight="1">
      <c r="Y60" s="31"/>
    </row>
    <row r="61" ht="14.25" customHeight="1">
      <c r="Y61" s="31"/>
    </row>
    <row r="62" ht="14.25" customHeight="1">
      <c r="Y62" s="31"/>
    </row>
    <row r="63" ht="14.25" customHeight="1">
      <c r="Y63" s="31"/>
    </row>
    <row r="64" ht="14.25" customHeight="1">
      <c r="Y64" s="31"/>
    </row>
    <row r="65" ht="14.25" customHeight="1">
      <c r="Y65" s="31"/>
    </row>
    <row r="66" ht="14.25" customHeight="1">
      <c r="Y66" s="31"/>
    </row>
    <row r="67" ht="14.25" customHeight="1">
      <c r="Y67" s="31"/>
    </row>
    <row r="68" ht="14.25" customHeight="1">
      <c r="Y68" s="31"/>
    </row>
    <row r="69" ht="14.25" customHeight="1">
      <c r="Y69" s="31"/>
    </row>
    <row r="70" ht="14.25" customHeight="1">
      <c r="Y70" s="31"/>
    </row>
    <row r="71" ht="14.25" customHeight="1">
      <c r="Y71" s="31"/>
    </row>
    <row r="72" ht="14.25" customHeight="1">
      <c r="Y72" s="31"/>
    </row>
    <row r="73" ht="14.25" customHeight="1">
      <c r="Y73" s="31"/>
    </row>
    <row r="74" ht="14.25" customHeight="1">
      <c r="Y74" s="31"/>
    </row>
    <row r="75" ht="14.25" customHeight="1">
      <c r="Y75" s="31"/>
    </row>
    <row r="76" ht="14.25" customHeight="1">
      <c r="Y76" s="31"/>
    </row>
    <row r="77" ht="14.25" customHeight="1">
      <c r="Y77" s="31"/>
    </row>
    <row r="78" ht="14.25" customHeight="1">
      <c r="Y78" s="31"/>
    </row>
    <row r="79" ht="14.25" customHeight="1">
      <c r="Y79" s="31"/>
    </row>
    <row r="80" ht="14.25" customHeight="1">
      <c r="Y80" s="31"/>
    </row>
    <row r="81" ht="14.25" customHeight="1">
      <c r="Y81" s="31"/>
    </row>
    <row r="82" ht="14.25" customHeight="1">
      <c r="Y82" s="31"/>
    </row>
    <row r="83" ht="14.25" customHeight="1">
      <c r="Y83" s="31"/>
    </row>
    <row r="84" ht="14.25" customHeight="1">
      <c r="Y84" s="31"/>
    </row>
    <row r="85" ht="14.25" customHeight="1">
      <c r="Y85" s="31"/>
    </row>
    <row r="86" ht="14.25" customHeight="1">
      <c r="Y86" s="31"/>
    </row>
    <row r="87" ht="14.25" customHeight="1">
      <c r="Y87" s="31"/>
    </row>
    <row r="88" ht="14.25" customHeight="1">
      <c r="Y88" s="31"/>
    </row>
    <row r="89" ht="14.25" customHeight="1">
      <c r="Y89" s="31"/>
    </row>
    <row r="90" ht="14.25" customHeight="1">
      <c r="Y90" s="31"/>
    </row>
    <row r="91" ht="14.25" customHeight="1">
      <c r="Y91" s="31"/>
    </row>
    <row r="92" ht="14.25" customHeight="1">
      <c r="Y92" s="31"/>
    </row>
    <row r="93" ht="14.25" customHeight="1">
      <c r="Y93" s="31"/>
    </row>
    <row r="94" ht="14.25" customHeight="1">
      <c r="Y94" s="31"/>
    </row>
    <row r="95" ht="14.25" customHeight="1">
      <c r="Y95" s="31"/>
    </row>
    <row r="96" ht="14.25" customHeight="1">
      <c r="Y96" s="31"/>
    </row>
    <row r="97" ht="14.25" customHeight="1">
      <c r="Y97" s="31"/>
    </row>
    <row r="98" ht="14.25" customHeight="1">
      <c r="Y98" s="31"/>
    </row>
    <row r="99" ht="14.25" customHeight="1">
      <c r="Y99" s="31"/>
    </row>
    <row r="100" ht="14.25" customHeight="1">
      <c r="Y100" s="31"/>
    </row>
    <row r="101" ht="14.25" customHeight="1">
      <c r="Y101" s="31"/>
    </row>
    <row r="102" ht="14.25" customHeight="1">
      <c r="Y102" s="31"/>
    </row>
    <row r="103" ht="14.25" customHeight="1">
      <c r="Y103" s="31"/>
    </row>
    <row r="104" ht="14.25" customHeight="1">
      <c r="Y104" s="31"/>
    </row>
    <row r="105" ht="14.25" customHeight="1">
      <c r="Y105" s="31"/>
    </row>
    <row r="106" ht="14.25" customHeight="1">
      <c r="Y106" s="31"/>
    </row>
    <row r="107" ht="14.25" customHeight="1">
      <c r="Y107" s="31"/>
    </row>
    <row r="108" ht="14.25" customHeight="1">
      <c r="Y108" s="31"/>
    </row>
    <row r="109" ht="14.25" customHeight="1">
      <c r="Y109" s="31"/>
    </row>
    <row r="110" ht="14.25" customHeight="1">
      <c r="Y110" s="31"/>
    </row>
    <row r="111" ht="14.25" customHeight="1">
      <c r="Y111" s="31"/>
    </row>
    <row r="112" ht="14.25" customHeight="1">
      <c r="Y112" s="31"/>
    </row>
    <row r="113" ht="14.25" customHeight="1">
      <c r="Y113" s="31"/>
    </row>
    <row r="114" ht="14.25" customHeight="1">
      <c r="Y114" s="31"/>
    </row>
    <row r="115" ht="14.25" customHeight="1">
      <c r="Y115" s="31"/>
    </row>
    <row r="116" ht="14.25" customHeight="1">
      <c r="Y116" s="31"/>
    </row>
    <row r="117" ht="14.25" customHeight="1">
      <c r="Y117" s="31"/>
    </row>
    <row r="118" ht="14.25" customHeight="1">
      <c r="Y118" s="31"/>
    </row>
    <row r="119" ht="14.25" customHeight="1">
      <c r="Y119" s="31"/>
    </row>
    <row r="120" ht="14.25" customHeight="1">
      <c r="Y120" s="31"/>
    </row>
    <row r="121" ht="14.25" customHeight="1">
      <c r="Y121" s="31"/>
    </row>
    <row r="122" ht="14.25" customHeight="1">
      <c r="Y122" s="31"/>
    </row>
    <row r="123" ht="14.25" customHeight="1">
      <c r="Y123" s="31"/>
    </row>
    <row r="124" ht="14.25" customHeight="1">
      <c r="Y124" s="31"/>
    </row>
    <row r="125" ht="14.25" customHeight="1">
      <c r="Y125" s="31"/>
    </row>
    <row r="126" ht="14.25" customHeight="1">
      <c r="Y126" s="31"/>
    </row>
    <row r="127" ht="14.25" customHeight="1">
      <c r="Y127" s="31"/>
    </row>
    <row r="128" ht="14.25" customHeight="1">
      <c r="Y128" s="31"/>
    </row>
    <row r="129" ht="14.25" customHeight="1">
      <c r="Y129" s="31"/>
    </row>
    <row r="130" ht="14.25" customHeight="1">
      <c r="Y130" s="31"/>
    </row>
    <row r="131" ht="14.25" customHeight="1">
      <c r="Y131" s="31"/>
    </row>
    <row r="132" ht="14.25" customHeight="1">
      <c r="Y132" s="31"/>
    </row>
    <row r="133" ht="14.25" customHeight="1">
      <c r="Y133" s="31"/>
    </row>
    <row r="134" ht="14.25" customHeight="1">
      <c r="Y134" s="31"/>
    </row>
    <row r="135" ht="14.25" customHeight="1">
      <c r="Y135" s="31"/>
    </row>
    <row r="136" ht="14.25" customHeight="1">
      <c r="Y136" s="31"/>
    </row>
    <row r="137" ht="14.25" customHeight="1">
      <c r="Y137" s="31"/>
    </row>
    <row r="138" ht="14.25" customHeight="1">
      <c r="Y138" s="31"/>
    </row>
    <row r="139" ht="14.25" customHeight="1">
      <c r="Y139" s="31"/>
    </row>
    <row r="140" ht="14.25" customHeight="1">
      <c r="Y140" s="31"/>
    </row>
    <row r="141" ht="14.25" customHeight="1">
      <c r="Y141" s="31"/>
    </row>
    <row r="142" ht="14.25" customHeight="1">
      <c r="Y142" s="31"/>
    </row>
    <row r="143" ht="14.25" customHeight="1">
      <c r="Y143" s="31"/>
    </row>
    <row r="144" ht="14.25" customHeight="1">
      <c r="Y144" s="31"/>
    </row>
    <row r="145" ht="14.25" customHeight="1">
      <c r="Y145" s="31"/>
    </row>
    <row r="146" ht="14.25" customHeight="1">
      <c r="Y146" s="31"/>
    </row>
    <row r="147" ht="14.25" customHeight="1">
      <c r="Y147" s="31"/>
    </row>
    <row r="148" ht="14.25" customHeight="1">
      <c r="Y148" s="31"/>
    </row>
    <row r="149" ht="14.25" customHeight="1">
      <c r="Y149" s="31"/>
    </row>
    <row r="150" ht="14.25" customHeight="1">
      <c r="Y150" s="31"/>
    </row>
    <row r="151" ht="14.25" customHeight="1">
      <c r="Y151" s="31"/>
    </row>
    <row r="152" ht="14.25" customHeight="1">
      <c r="Y152" s="31"/>
    </row>
    <row r="153" ht="14.25" customHeight="1">
      <c r="Y153" s="31"/>
    </row>
    <row r="154" ht="14.25" customHeight="1">
      <c r="Y154" s="31"/>
    </row>
    <row r="155" ht="14.25" customHeight="1">
      <c r="Y155" s="31"/>
    </row>
    <row r="156" ht="14.25" customHeight="1">
      <c r="Y156" s="31"/>
    </row>
    <row r="157" ht="14.25" customHeight="1">
      <c r="Y157" s="31"/>
    </row>
    <row r="158" ht="14.25" customHeight="1">
      <c r="Y158" s="31"/>
    </row>
    <row r="159" ht="14.25" customHeight="1">
      <c r="Y159" s="31"/>
    </row>
    <row r="160" ht="14.25" customHeight="1">
      <c r="Y160" s="31"/>
    </row>
    <row r="161" ht="14.25" customHeight="1">
      <c r="Y161" s="31"/>
    </row>
    <row r="162" ht="14.25" customHeight="1">
      <c r="Y162" s="31"/>
    </row>
    <row r="163" ht="14.25" customHeight="1">
      <c r="Y163" s="31"/>
    </row>
    <row r="164" ht="14.25" customHeight="1">
      <c r="Y164" s="31"/>
    </row>
    <row r="165" ht="14.25" customHeight="1">
      <c r="Y165" s="31"/>
    </row>
    <row r="166" ht="14.25" customHeight="1">
      <c r="Y166" s="31"/>
    </row>
    <row r="167" ht="14.25" customHeight="1">
      <c r="Y167" s="31"/>
    </row>
    <row r="168" ht="14.25" customHeight="1">
      <c r="Y168" s="31"/>
    </row>
    <row r="169" ht="14.25" customHeight="1">
      <c r="Y169" s="31"/>
    </row>
    <row r="170" ht="14.25" customHeight="1">
      <c r="Y170" s="31"/>
    </row>
    <row r="171" ht="14.25" customHeight="1">
      <c r="Y171" s="31"/>
    </row>
    <row r="172" ht="14.25" customHeight="1">
      <c r="Y172" s="31"/>
    </row>
    <row r="173" ht="14.25" customHeight="1">
      <c r="Y173" s="31"/>
    </row>
    <row r="174" ht="14.25" customHeight="1">
      <c r="Y174" s="31"/>
    </row>
    <row r="175" ht="14.25" customHeight="1">
      <c r="Y175" s="31"/>
    </row>
    <row r="176" ht="14.25" customHeight="1">
      <c r="Y176" s="31"/>
    </row>
    <row r="177" ht="14.25" customHeight="1">
      <c r="Y177" s="31"/>
    </row>
    <row r="178" ht="14.25" customHeight="1">
      <c r="Y178" s="31"/>
    </row>
    <row r="179" ht="14.25" customHeight="1">
      <c r="Y179" s="31"/>
    </row>
    <row r="180" ht="14.25" customHeight="1">
      <c r="Y180" s="31"/>
    </row>
    <row r="181" ht="14.25" customHeight="1">
      <c r="Y181" s="31"/>
    </row>
    <row r="182" ht="14.25" customHeight="1">
      <c r="Y182" s="31"/>
    </row>
    <row r="183" ht="14.25" customHeight="1">
      <c r="Y183" s="31"/>
    </row>
    <row r="184" ht="14.25" customHeight="1">
      <c r="Y184" s="31"/>
    </row>
    <row r="185" ht="14.25" customHeight="1">
      <c r="Y185" s="31"/>
    </row>
    <row r="186" ht="14.25" customHeight="1">
      <c r="Y186" s="31"/>
    </row>
    <row r="187" ht="14.25" customHeight="1">
      <c r="Y187" s="31"/>
    </row>
    <row r="188" ht="14.25" customHeight="1">
      <c r="Y188" s="31"/>
    </row>
    <row r="189" ht="14.25" customHeight="1">
      <c r="Y189" s="31"/>
    </row>
    <row r="190" ht="14.25" customHeight="1">
      <c r="Y190" s="31"/>
    </row>
    <row r="191" ht="14.25" customHeight="1">
      <c r="Y191" s="31"/>
    </row>
    <row r="192" ht="14.25" customHeight="1">
      <c r="Y192" s="31"/>
    </row>
    <row r="193" ht="14.25" customHeight="1">
      <c r="Y193" s="31"/>
    </row>
    <row r="194" ht="14.25" customHeight="1">
      <c r="Y194" s="31"/>
    </row>
    <row r="195" ht="14.25" customHeight="1">
      <c r="Y195" s="31"/>
    </row>
    <row r="196" ht="15.75" customHeight="1">
      <c r="Y196" s="31"/>
    </row>
    <row r="197" ht="15.75" customHeight="1">
      <c r="Y197" s="31"/>
    </row>
    <row r="198" ht="15.75" customHeight="1">
      <c r="Y198" s="31"/>
    </row>
    <row r="199" ht="15.75" customHeight="1">
      <c r="Y199" s="31"/>
    </row>
    <row r="200" ht="15.75" customHeight="1">
      <c r="Y200" s="31"/>
    </row>
    <row r="201" ht="15.75" customHeight="1">
      <c r="Y201" s="31"/>
    </row>
    <row r="202" ht="15.75" customHeight="1">
      <c r="Y202" s="31"/>
    </row>
    <row r="203" ht="15.75" customHeight="1">
      <c r="Y203" s="31"/>
    </row>
    <row r="204" ht="15.75" customHeight="1">
      <c r="Y204" s="31"/>
    </row>
    <row r="205" ht="15.75" customHeight="1">
      <c r="Y205" s="31"/>
    </row>
    <row r="206" ht="15.75" customHeight="1">
      <c r="Y206" s="31"/>
    </row>
    <row r="207" ht="15.75" customHeight="1">
      <c r="Y207" s="31"/>
    </row>
    <row r="208" ht="15.75" customHeight="1">
      <c r="Y208" s="31"/>
    </row>
    <row r="209" ht="15.75" customHeight="1">
      <c r="Y209" s="31"/>
    </row>
    <row r="210" ht="15.75" customHeight="1">
      <c r="Y210" s="31"/>
    </row>
    <row r="211" ht="15.75" customHeight="1">
      <c r="Y211" s="31"/>
    </row>
    <row r="212" ht="15.75" customHeight="1">
      <c r="Y212" s="31"/>
    </row>
    <row r="213" ht="15.75" customHeight="1">
      <c r="Y213" s="31"/>
    </row>
    <row r="214" ht="15.75" customHeight="1">
      <c r="Y214" s="31"/>
    </row>
    <row r="215" ht="15.75" customHeight="1">
      <c r="Y215" s="31"/>
    </row>
    <row r="216" ht="15.75" customHeight="1">
      <c r="Y216" s="31"/>
    </row>
    <row r="217" ht="15.75" customHeight="1">
      <c r="Y217" s="31"/>
    </row>
    <row r="218" ht="15.75" customHeight="1">
      <c r="Y218" s="31"/>
    </row>
    <row r="219" ht="15.75" customHeight="1">
      <c r="Y219" s="31"/>
    </row>
    <row r="220" ht="15.75" customHeight="1">
      <c r="Y220" s="31"/>
    </row>
    <row r="221" ht="15.75" customHeight="1">
      <c r="Y221" s="31"/>
    </row>
    <row r="222" ht="15.75" customHeight="1">
      <c r="Y222" s="31"/>
    </row>
    <row r="223" ht="15.75" customHeight="1">
      <c r="Y223" s="31"/>
    </row>
    <row r="224" ht="15.75" customHeight="1">
      <c r="Y224" s="31"/>
    </row>
    <row r="225" ht="15.75" customHeight="1">
      <c r="Y225" s="31"/>
    </row>
    <row r="226" ht="15.75" customHeight="1">
      <c r="Y226" s="31"/>
    </row>
    <row r="227" ht="15.75" customHeight="1">
      <c r="Y227" s="31"/>
    </row>
    <row r="228" ht="15.75" customHeight="1">
      <c r="Y228" s="31"/>
    </row>
    <row r="229" ht="15.75" customHeight="1">
      <c r="Y229" s="31"/>
    </row>
    <row r="230" ht="15.75" customHeight="1">
      <c r="Y230" s="31"/>
    </row>
    <row r="231" ht="15.75" customHeight="1">
      <c r="Y231" s="31"/>
    </row>
    <row r="232" ht="15.75" customHeight="1">
      <c r="Y232" s="31"/>
    </row>
    <row r="233" ht="15.75" customHeight="1">
      <c r="Y233" s="31"/>
    </row>
    <row r="234" ht="15.75" customHeight="1">
      <c r="Y234" s="31"/>
    </row>
    <row r="235" ht="15.75" customHeight="1">
      <c r="Y235" s="31"/>
    </row>
    <row r="236" ht="15.75" customHeight="1">
      <c r="Y236" s="31"/>
    </row>
    <row r="237" ht="15.75" customHeight="1">
      <c r="Y237" s="31"/>
    </row>
    <row r="238" ht="15.75" customHeight="1">
      <c r="Y238" s="31"/>
    </row>
    <row r="239" ht="15.75" customHeight="1">
      <c r="Y239" s="31"/>
    </row>
    <row r="240" ht="15.75" customHeight="1">
      <c r="Y240" s="31"/>
    </row>
    <row r="241" ht="15.75" customHeight="1">
      <c r="Y241" s="31"/>
    </row>
    <row r="242" ht="15.75" customHeight="1">
      <c r="Y242" s="31"/>
    </row>
    <row r="243" ht="15.75" customHeight="1">
      <c r="Y243" s="31"/>
    </row>
    <row r="244" ht="15.75" customHeight="1">
      <c r="Y244" s="31"/>
    </row>
    <row r="245" ht="15.75" customHeight="1">
      <c r="Y245" s="31"/>
    </row>
    <row r="246" ht="15.75" customHeight="1">
      <c r="Y246" s="31"/>
    </row>
    <row r="247" ht="15.75" customHeight="1">
      <c r="Y247" s="31"/>
    </row>
    <row r="248" ht="15.75" customHeight="1">
      <c r="Y248" s="31"/>
    </row>
    <row r="249" ht="15.75" customHeight="1">
      <c r="Y249" s="31"/>
    </row>
    <row r="250" ht="15.75" customHeight="1">
      <c r="Y250" s="31"/>
    </row>
    <row r="251" ht="15.75" customHeight="1">
      <c r="Y251" s="31"/>
    </row>
    <row r="252" ht="15.75" customHeight="1">
      <c r="Y252" s="31"/>
    </row>
    <row r="253" ht="15.75" customHeight="1">
      <c r="Y253" s="31"/>
    </row>
    <row r="254" ht="15.75" customHeight="1">
      <c r="Y254" s="31"/>
    </row>
    <row r="255" ht="15.75" customHeight="1">
      <c r="Y255" s="31"/>
    </row>
    <row r="256" ht="15.75" customHeight="1">
      <c r="Y256" s="31"/>
    </row>
    <row r="257" ht="15.75" customHeight="1">
      <c r="Y257" s="31"/>
    </row>
    <row r="258" ht="15.75" customHeight="1">
      <c r="Y258" s="31"/>
    </row>
    <row r="259" ht="15.75" customHeight="1">
      <c r="Y259" s="31"/>
    </row>
    <row r="260" ht="15.75" customHeight="1">
      <c r="Y260" s="31"/>
    </row>
    <row r="261" ht="15.75" customHeight="1">
      <c r="Y261" s="31"/>
    </row>
    <row r="262" ht="15.75" customHeight="1">
      <c r="Y262" s="31"/>
    </row>
    <row r="263" ht="15.75" customHeight="1">
      <c r="Y263" s="31"/>
    </row>
    <row r="264" ht="15.75" customHeight="1">
      <c r="Y264" s="31"/>
    </row>
    <row r="265" ht="15.75" customHeight="1">
      <c r="Y265" s="31"/>
    </row>
    <row r="266" ht="15.75" customHeight="1">
      <c r="Y266" s="31"/>
    </row>
    <row r="267" ht="15.75" customHeight="1">
      <c r="Y267" s="31"/>
    </row>
    <row r="268" ht="15.75" customHeight="1">
      <c r="Y268" s="31"/>
    </row>
    <row r="269" ht="15.75" customHeight="1">
      <c r="Y269" s="31"/>
    </row>
    <row r="270" ht="15.75" customHeight="1">
      <c r="Y270" s="31"/>
    </row>
    <row r="271" ht="15.75" customHeight="1">
      <c r="Y271" s="31"/>
    </row>
    <row r="272" ht="15.75" customHeight="1">
      <c r="Y272" s="31"/>
    </row>
    <row r="273" ht="15.75" customHeight="1">
      <c r="Y273" s="31"/>
    </row>
    <row r="274" ht="15.75" customHeight="1">
      <c r="Y274" s="31"/>
    </row>
    <row r="275" ht="15.75" customHeight="1">
      <c r="Y275" s="31"/>
    </row>
    <row r="276" ht="15.75" customHeight="1">
      <c r="Y276" s="31"/>
    </row>
    <row r="277" ht="15.75" customHeight="1">
      <c r="Y277" s="31"/>
    </row>
    <row r="278" ht="15.75" customHeight="1">
      <c r="Y278" s="31"/>
    </row>
    <row r="279" ht="15.75" customHeight="1">
      <c r="Y279" s="31"/>
    </row>
    <row r="280" ht="15.75" customHeight="1">
      <c r="Y280" s="31"/>
    </row>
    <row r="281" ht="15.75" customHeight="1">
      <c r="Y281" s="31"/>
    </row>
    <row r="282" ht="15.75" customHeight="1">
      <c r="Y282" s="31"/>
    </row>
    <row r="283" ht="15.75" customHeight="1">
      <c r="Y283" s="31"/>
    </row>
    <row r="284" ht="15.75" customHeight="1">
      <c r="Y284" s="31"/>
    </row>
    <row r="285" ht="15.75" customHeight="1">
      <c r="Y285" s="31"/>
    </row>
    <row r="286" ht="15.75" customHeight="1">
      <c r="Y286" s="31"/>
    </row>
    <row r="287" ht="15.75" customHeight="1">
      <c r="Y287" s="31"/>
    </row>
    <row r="288" ht="15.75" customHeight="1">
      <c r="Y288" s="31"/>
    </row>
    <row r="289" ht="15.75" customHeight="1">
      <c r="Y289" s="31"/>
    </row>
    <row r="290" ht="15.75" customHeight="1">
      <c r="Y290" s="31"/>
    </row>
    <row r="291" ht="15.75" customHeight="1">
      <c r="Y291" s="31"/>
    </row>
    <row r="292" ht="15.75" customHeight="1">
      <c r="Y292" s="31"/>
    </row>
    <row r="293" ht="15.75" customHeight="1">
      <c r="Y293" s="31"/>
    </row>
    <row r="294" ht="15.75" customHeight="1">
      <c r="Y294" s="31"/>
    </row>
    <row r="295" ht="15.75" customHeight="1">
      <c r="Y295" s="31"/>
    </row>
    <row r="296" ht="15.75" customHeight="1">
      <c r="Y296" s="31"/>
    </row>
    <row r="297" ht="15.75" customHeight="1">
      <c r="Y297" s="31"/>
    </row>
    <row r="298" ht="15.75" customHeight="1">
      <c r="Y298" s="31"/>
    </row>
    <row r="299" ht="15.75" customHeight="1">
      <c r="Y299" s="31"/>
    </row>
    <row r="300" ht="15.75" customHeight="1">
      <c r="Y300" s="31"/>
    </row>
    <row r="301" ht="15.75" customHeight="1">
      <c r="Y301" s="31"/>
    </row>
    <row r="302" ht="15.75" customHeight="1">
      <c r="Y302" s="31"/>
    </row>
    <row r="303" ht="15.75" customHeight="1">
      <c r="Y303" s="31"/>
    </row>
    <row r="304" ht="15.75" customHeight="1">
      <c r="Y304" s="31"/>
    </row>
    <row r="305" ht="15.75" customHeight="1">
      <c r="Y305" s="31"/>
    </row>
    <row r="306" ht="15.75" customHeight="1">
      <c r="Y306" s="31"/>
    </row>
    <row r="307" ht="15.75" customHeight="1">
      <c r="Y307" s="31"/>
    </row>
    <row r="308" ht="15.75" customHeight="1">
      <c r="Y308" s="31"/>
    </row>
    <row r="309" ht="15.75" customHeight="1">
      <c r="Y309" s="31"/>
    </row>
    <row r="310" ht="15.75" customHeight="1">
      <c r="Y310" s="31"/>
    </row>
    <row r="311" ht="15.75" customHeight="1">
      <c r="Y311" s="31"/>
    </row>
    <row r="312" ht="15.75" customHeight="1">
      <c r="Y312" s="31"/>
    </row>
    <row r="313" ht="15.75" customHeight="1">
      <c r="Y313" s="31"/>
    </row>
    <row r="314" ht="15.75" customHeight="1">
      <c r="Y314" s="31"/>
    </row>
    <row r="315" ht="15.75" customHeight="1">
      <c r="Y315" s="31"/>
    </row>
    <row r="316" ht="15.75" customHeight="1">
      <c r="Y316" s="31"/>
    </row>
    <row r="317" ht="15.75" customHeight="1">
      <c r="Y317" s="31"/>
    </row>
    <row r="318" ht="15.75" customHeight="1">
      <c r="Y318" s="31"/>
    </row>
    <row r="319" ht="15.75" customHeight="1">
      <c r="Y319" s="31"/>
    </row>
    <row r="320" ht="15.75" customHeight="1">
      <c r="Y320" s="31"/>
    </row>
    <row r="321" ht="15.75" customHeight="1">
      <c r="Y321" s="31"/>
    </row>
    <row r="322" ht="15.75" customHeight="1">
      <c r="Y322" s="31"/>
    </row>
    <row r="323" ht="15.75" customHeight="1">
      <c r="Y323" s="31"/>
    </row>
    <row r="324" ht="15.75" customHeight="1">
      <c r="Y324" s="31"/>
    </row>
    <row r="325" ht="15.75" customHeight="1">
      <c r="Y325" s="31"/>
    </row>
    <row r="326" ht="15.75" customHeight="1">
      <c r="Y326" s="31"/>
    </row>
    <row r="327" ht="15.75" customHeight="1">
      <c r="Y327" s="31"/>
    </row>
    <row r="328" ht="15.75" customHeight="1">
      <c r="Y328" s="31"/>
    </row>
    <row r="329" ht="15.75" customHeight="1">
      <c r="Y329" s="31"/>
    </row>
    <row r="330" ht="15.75" customHeight="1">
      <c r="Y330" s="31"/>
    </row>
    <row r="331" ht="15.75" customHeight="1">
      <c r="Y331" s="31"/>
    </row>
    <row r="332" ht="15.75" customHeight="1">
      <c r="Y332" s="31"/>
    </row>
    <row r="333" ht="15.75" customHeight="1">
      <c r="Y333" s="31"/>
    </row>
    <row r="334" ht="15.75" customHeight="1">
      <c r="Y334" s="31"/>
    </row>
    <row r="335" ht="15.75" customHeight="1">
      <c r="Y335" s="31"/>
    </row>
    <row r="336" ht="15.75" customHeight="1">
      <c r="Y336" s="31"/>
    </row>
    <row r="337" ht="15.75" customHeight="1">
      <c r="Y337" s="31"/>
    </row>
    <row r="338" ht="15.75" customHeight="1">
      <c r="Y338" s="31"/>
    </row>
    <row r="339" ht="15.75" customHeight="1">
      <c r="Y339" s="31"/>
    </row>
    <row r="340" ht="15.75" customHeight="1">
      <c r="Y340" s="31"/>
    </row>
    <row r="341" ht="15.75" customHeight="1">
      <c r="Y341" s="31"/>
    </row>
    <row r="342" ht="15.75" customHeight="1">
      <c r="Y342" s="31"/>
    </row>
    <row r="343" ht="15.75" customHeight="1">
      <c r="Y343" s="31"/>
    </row>
    <row r="344" ht="15.75" customHeight="1">
      <c r="Y344" s="31"/>
    </row>
    <row r="345" ht="15.75" customHeight="1">
      <c r="Y345" s="31"/>
    </row>
    <row r="346" ht="15.75" customHeight="1">
      <c r="Y346" s="31"/>
    </row>
    <row r="347" ht="15.75" customHeight="1">
      <c r="Y347" s="31"/>
    </row>
    <row r="348" ht="15.75" customHeight="1">
      <c r="Y348" s="31"/>
    </row>
    <row r="349" ht="15.75" customHeight="1">
      <c r="Y349" s="31"/>
    </row>
    <row r="350" ht="15.75" customHeight="1">
      <c r="Y350" s="31"/>
    </row>
    <row r="351" ht="15.75" customHeight="1">
      <c r="Y351" s="31"/>
    </row>
    <row r="352" ht="15.75" customHeight="1">
      <c r="Y352" s="31"/>
    </row>
    <row r="353" ht="15.75" customHeight="1">
      <c r="Y353" s="31"/>
    </row>
    <row r="354" ht="15.75" customHeight="1">
      <c r="Y354" s="31"/>
    </row>
    <row r="355" ht="15.75" customHeight="1">
      <c r="Y355" s="31"/>
    </row>
    <row r="356" ht="15.75" customHeight="1">
      <c r="Y356" s="31"/>
    </row>
    <row r="357" ht="15.75" customHeight="1">
      <c r="Y357" s="31"/>
    </row>
    <row r="358" ht="15.75" customHeight="1">
      <c r="Y358" s="31"/>
    </row>
    <row r="359" ht="15.75" customHeight="1">
      <c r="Y359" s="31"/>
    </row>
    <row r="360" ht="15.75" customHeight="1">
      <c r="Y360" s="31"/>
    </row>
    <row r="361" ht="15.75" customHeight="1">
      <c r="Y361" s="31"/>
    </row>
    <row r="362" ht="15.75" customHeight="1">
      <c r="Y362" s="31"/>
    </row>
    <row r="363" ht="15.75" customHeight="1">
      <c r="Y363" s="31"/>
    </row>
    <row r="364" ht="15.75" customHeight="1">
      <c r="Y364" s="31"/>
    </row>
    <row r="365" ht="15.75" customHeight="1">
      <c r="Y365" s="31"/>
    </row>
    <row r="366" ht="15.75" customHeight="1">
      <c r="Y366" s="31"/>
    </row>
    <row r="367" ht="15.75" customHeight="1">
      <c r="Y367" s="31"/>
    </row>
    <row r="368" ht="15.75" customHeight="1">
      <c r="Y368" s="31"/>
    </row>
    <row r="369" ht="15.75" customHeight="1">
      <c r="Y369" s="31"/>
    </row>
    <row r="370" ht="15.75" customHeight="1">
      <c r="Y370" s="31"/>
    </row>
    <row r="371" ht="15.75" customHeight="1">
      <c r="Y371" s="31"/>
    </row>
    <row r="372" ht="15.75" customHeight="1">
      <c r="Y372" s="31"/>
    </row>
    <row r="373" ht="15.75" customHeight="1">
      <c r="Y373" s="31"/>
    </row>
    <row r="374" ht="15.75" customHeight="1">
      <c r="Y374" s="31"/>
    </row>
    <row r="375" ht="15.75" customHeight="1">
      <c r="Y375" s="31"/>
    </row>
    <row r="376" ht="15.75" customHeight="1">
      <c r="Y376" s="31"/>
    </row>
    <row r="377" ht="15.75" customHeight="1">
      <c r="Y377" s="31"/>
    </row>
    <row r="378" ht="15.75" customHeight="1">
      <c r="Y378" s="31"/>
    </row>
    <row r="379" ht="15.75" customHeight="1">
      <c r="Y379" s="31"/>
    </row>
    <row r="380" ht="15.75" customHeight="1">
      <c r="Y380" s="31"/>
    </row>
    <row r="381" ht="15.75" customHeight="1">
      <c r="Y381" s="31"/>
    </row>
    <row r="382" ht="15.75" customHeight="1">
      <c r="Y382" s="31"/>
    </row>
    <row r="383" ht="15.75" customHeight="1">
      <c r="Y383" s="31"/>
    </row>
    <row r="384" ht="15.75" customHeight="1">
      <c r="Y384" s="31"/>
    </row>
    <row r="385" ht="15.75" customHeight="1">
      <c r="Y385" s="31"/>
    </row>
    <row r="386" ht="15.75" customHeight="1">
      <c r="Y386" s="31"/>
    </row>
    <row r="387" ht="15.75" customHeight="1">
      <c r="Y387" s="31"/>
    </row>
    <row r="388" ht="15.75" customHeight="1">
      <c r="Y388" s="31"/>
    </row>
    <row r="389" ht="15.75" customHeight="1">
      <c r="Y389" s="31"/>
    </row>
    <row r="390" ht="15.75" customHeight="1">
      <c r="Y390" s="31"/>
    </row>
    <row r="391" ht="15.75" customHeight="1">
      <c r="Y391" s="31"/>
    </row>
    <row r="392" ht="15.75" customHeight="1">
      <c r="Y392" s="31"/>
    </row>
    <row r="393" ht="15.75" customHeight="1">
      <c r="Y393" s="31"/>
    </row>
    <row r="394" ht="15.75" customHeight="1">
      <c r="Y394" s="31"/>
    </row>
    <row r="395" ht="15.75" customHeight="1">
      <c r="Y395" s="31"/>
    </row>
    <row r="396" ht="15.75" customHeight="1">
      <c r="Y396" s="31"/>
    </row>
    <row r="397" ht="15.75" customHeight="1">
      <c r="Y397" s="31"/>
    </row>
    <row r="398" ht="15.75" customHeight="1">
      <c r="Y398" s="31"/>
    </row>
    <row r="399" ht="15.75" customHeight="1">
      <c r="Y399" s="31"/>
    </row>
    <row r="400" ht="15.75" customHeight="1">
      <c r="Y400" s="31"/>
    </row>
    <row r="401" ht="15.75" customHeight="1">
      <c r="Y401" s="31"/>
    </row>
    <row r="402" ht="15.75" customHeight="1">
      <c r="Y402" s="31"/>
    </row>
    <row r="403" ht="15.75" customHeight="1">
      <c r="Y403" s="31"/>
    </row>
    <row r="404" ht="15.75" customHeight="1">
      <c r="Y404" s="31"/>
    </row>
    <row r="405" ht="15.75" customHeight="1">
      <c r="Y405" s="31"/>
    </row>
    <row r="406" ht="15.75" customHeight="1">
      <c r="Y406" s="31"/>
    </row>
    <row r="407" ht="15.75" customHeight="1">
      <c r="Y407" s="31"/>
    </row>
    <row r="408" ht="15.75" customHeight="1">
      <c r="Y408" s="31"/>
    </row>
    <row r="409" ht="15.75" customHeight="1">
      <c r="Y409" s="31"/>
    </row>
    <row r="410" ht="15.75" customHeight="1">
      <c r="Y410" s="31"/>
    </row>
    <row r="411" ht="15.75" customHeight="1">
      <c r="Y411" s="31"/>
    </row>
    <row r="412" ht="15.75" customHeight="1">
      <c r="Y412" s="31"/>
    </row>
    <row r="413" ht="15.75" customHeight="1">
      <c r="Y413" s="31"/>
    </row>
    <row r="414" ht="15.75" customHeight="1">
      <c r="Y414" s="31"/>
    </row>
    <row r="415" ht="15.75" customHeight="1">
      <c r="Y415" s="31"/>
    </row>
    <row r="416" ht="15.75" customHeight="1">
      <c r="Y416" s="31"/>
    </row>
    <row r="417" ht="15.75" customHeight="1">
      <c r="Y417" s="31"/>
    </row>
    <row r="418" ht="15.75" customHeight="1">
      <c r="Y418" s="31"/>
    </row>
    <row r="419" ht="15.75" customHeight="1">
      <c r="Y419" s="31"/>
    </row>
    <row r="420" ht="15.75" customHeight="1">
      <c r="Y420" s="31"/>
    </row>
    <row r="421" ht="15.75" customHeight="1">
      <c r="Y421" s="31"/>
    </row>
    <row r="422" ht="15.75" customHeight="1">
      <c r="Y422" s="31"/>
    </row>
    <row r="423" ht="15.75" customHeight="1">
      <c r="Y423" s="31"/>
    </row>
    <row r="424" ht="15.75" customHeight="1">
      <c r="Y424" s="31"/>
    </row>
    <row r="425" ht="15.75" customHeight="1">
      <c r="Y425" s="31"/>
    </row>
    <row r="426" ht="15.75" customHeight="1">
      <c r="Y426" s="31"/>
    </row>
    <row r="427" ht="15.75" customHeight="1">
      <c r="Y427" s="31"/>
    </row>
    <row r="428" ht="15.75" customHeight="1">
      <c r="Y428" s="31"/>
    </row>
    <row r="429" ht="15.75" customHeight="1">
      <c r="Y429" s="31"/>
    </row>
    <row r="430" ht="15.75" customHeight="1">
      <c r="Y430" s="31"/>
    </row>
    <row r="431" ht="15.75" customHeight="1">
      <c r="Y431" s="31"/>
    </row>
    <row r="432" ht="15.75" customHeight="1">
      <c r="Y432" s="31"/>
    </row>
    <row r="433" ht="15.75" customHeight="1">
      <c r="Y433" s="31"/>
    </row>
    <row r="434" ht="15.75" customHeight="1">
      <c r="Y434" s="31"/>
    </row>
    <row r="435" ht="15.75" customHeight="1">
      <c r="Y435" s="31"/>
    </row>
    <row r="436" ht="15.75" customHeight="1">
      <c r="Y436" s="31"/>
    </row>
    <row r="437" ht="15.75" customHeight="1">
      <c r="Y437" s="31"/>
    </row>
    <row r="438" ht="15.75" customHeight="1">
      <c r="Y438" s="31"/>
    </row>
    <row r="439" ht="15.75" customHeight="1">
      <c r="Y439" s="31"/>
    </row>
    <row r="440" ht="15.75" customHeight="1">
      <c r="Y440" s="31"/>
    </row>
    <row r="441" ht="15.75" customHeight="1">
      <c r="Y441" s="31"/>
    </row>
    <row r="442" ht="15.75" customHeight="1">
      <c r="Y442" s="31"/>
    </row>
    <row r="443" ht="15.75" customHeight="1">
      <c r="Y443" s="31"/>
    </row>
    <row r="444" ht="15.75" customHeight="1">
      <c r="Y444" s="31"/>
    </row>
    <row r="445" ht="15.75" customHeight="1">
      <c r="Y445" s="31"/>
    </row>
    <row r="446" ht="15.75" customHeight="1">
      <c r="Y446" s="31"/>
    </row>
    <row r="447" ht="15.75" customHeight="1">
      <c r="Y447" s="31"/>
    </row>
    <row r="448" ht="15.75" customHeight="1">
      <c r="Y448" s="31"/>
    </row>
    <row r="449" ht="15.75" customHeight="1">
      <c r="Y449" s="31"/>
    </row>
    <row r="450" ht="15.75" customHeight="1">
      <c r="Y450" s="31"/>
    </row>
    <row r="451" ht="15.75" customHeight="1">
      <c r="Y451" s="31"/>
    </row>
    <row r="452" ht="15.75" customHeight="1">
      <c r="Y452" s="31"/>
    </row>
    <row r="453" ht="15.75" customHeight="1">
      <c r="Y453" s="31"/>
    </row>
    <row r="454" ht="15.75" customHeight="1">
      <c r="Y454" s="31"/>
    </row>
    <row r="455" ht="15.75" customHeight="1">
      <c r="Y455" s="31"/>
    </row>
    <row r="456" ht="15.75" customHeight="1">
      <c r="Y456" s="31"/>
    </row>
    <row r="457" ht="15.75" customHeight="1">
      <c r="Y457" s="31"/>
    </row>
    <row r="458" ht="15.75" customHeight="1">
      <c r="Y458" s="31"/>
    </row>
    <row r="459" ht="15.75" customHeight="1">
      <c r="Y459" s="31"/>
    </row>
    <row r="460" ht="15.75" customHeight="1">
      <c r="Y460" s="31"/>
    </row>
    <row r="461" ht="15.75" customHeight="1">
      <c r="Y461" s="31"/>
    </row>
    <row r="462" ht="15.75" customHeight="1">
      <c r="Y462" s="31"/>
    </row>
    <row r="463" ht="15.75" customHeight="1">
      <c r="Y463" s="31"/>
    </row>
    <row r="464" ht="15.75" customHeight="1">
      <c r="Y464" s="31"/>
    </row>
    <row r="465" ht="15.75" customHeight="1">
      <c r="Y465" s="31"/>
    </row>
    <row r="466" ht="15.75" customHeight="1">
      <c r="Y466" s="31"/>
    </row>
    <row r="467" ht="15.75" customHeight="1">
      <c r="Y467" s="31"/>
    </row>
    <row r="468" ht="15.75" customHeight="1">
      <c r="Y468" s="31"/>
    </row>
    <row r="469" ht="15.75" customHeight="1">
      <c r="Y469" s="31"/>
    </row>
    <row r="470" ht="15.75" customHeight="1">
      <c r="Y470" s="31"/>
    </row>
    <row r="471" ht="15.75" customHeight="1">
      <c r="Y471" s="31"/>
    </row>
    <row r="472" ht="15.75" customHeight="1">
      <c r="Y472" s="31"/>
    </row>
    <row r="473" ht="15.75" customHeight="1">
      <c r="Y473" s="31"/>
    </row>
    <row r="474" ht="15.75" customHeight="1">
      <c r="Y474" s="31"/>
    </row>
    <row r="475" ht="15.75" customHeight="1">
      <c r="Y475" s="31"/>
    </row>
    <row r="476" ht="15.75" customHeight="1">
      <c r="Y476" s="31"/>
    </row>
    <row r="477" ht="15.75" customHeight="1">
      <c r="Y477" s="31"/>
    </row>
    <row r="478" ht="15.75" customHeight="1">
      <c r="Y478" s="31"/>
    </row>
    <row r="479" ht="15.75" customHeight="1">
      <c r="Y479" s="31"/>
    </row>
    <row r="480" ht="15.75" customHeight="1">
      <c r="Y480" s="31"/>
    </row>
    <row r="481" ht="15.75" customHeight="1">
      <c r="Y481" s="31"/>
    </row>
    <row r="482" ht="15.75" customHeight="1">
      <c r="Y482" s="31"/>
    </row>
    <row r="483" ht="15.75" customHeight="1">
      <c r="Y483" s="31"/>
    </row>
    <row r="484" ht="15.75" customHeight="1">
      <c r="Y484" s="31"/>
    </row>
    <row r="485" ht="15.75" customHeight="1">
      <c r="Y485" s="31"/>
    </row>
    <row r="486" ht="15.75" customHeight="1">
      <c r="Y486" s="31"/>
    </row>
    <row r="487" ht="15.75" customHeight="1">
      <c r="Y487" s="31"/>
    </row>
    <row r="488" ht="15.75" customHeight="1">
      <c r="Y488" s="31"/>
    </row>
    <row r="489" ht="15.75" customHeight="1">
      <c r="Y489" s="31"/>
    </row>
    <row r="490" ht="15.75" customHeight="1">
      <c r="Y490" s="31"/>
    </row>
    <row r="491" ht="15.75" customHeight="1">
      <c r="Y491" s="31"/>
    </row>
    <row r="492" ht="15.75" customHeight="1">
      <c r="Y492" s="31"/>
    </row>
    <row r="493" ht="15.75" customHeight="1">
      <c r="Y493" s="31"/>
    </row>
    <row r="494" ht="15.75" customHeight="1">
      <c r="Y494" s="31"/>
    </row>
    <row r="495" ht="15.75" customHeight="1">
      <c r="Y495" s="31"/>
    </row>
    <row r="496" ht="15.75" customHeight="1">
      <c r="Y496" s="31"/>
    </row>
    <row r="497" ht="15.75" customHeight="1">
      <c r="Y497" s="31"/>
    </row>
    <row r="498" ht="15.75" customHeight="1">
      <c r="Y498" s="31"/>
    </row>
    <row r="499" ht="15.75" customHeight="1">
      <c r="Y499" s="31"/>
    </row>
    <row r="500" ht="15.75" customHeight="1">
      <c r="Y500" s="31"/>
    </row>
    <row r="501" ht="15.75" customHeight="1">
      <c r="Y501" s="31"/>
    </row>
    <row r="502" ht="15.75" customHeight="1">
      <c r="Y502" s="31"/>
    </row>
    <row r="503" ht="15.75" customHeight="1">
      <c r="Y503" s="31"/>
    </row>
    <row r="504" ht="15.75" customHeight="1">
      <c r="Y504" s="31"/>
    </row>
    <row r="505" ht="15.75" customHeight="1">
      <c r="Y505" s="31"/>
    </row>
    <row r="506" ht="15.75" customHeight="1">
      <c r="Y506" s="31"/>
    </row>
    <row r="507" ht="15.75" customHeight="1">
      <c r="Y507" s="31"/>
    </row>
    <row r="508" ht="15.75" customHeight="1">
      <c r="Y508" s="31"/>
    </row>
    <row r="509" ht="15.75" customHeight="1">
      <c r="Y509" s="31"/>
    </row>
    <row r="510" ht="15.75" customHeight="1">
      <c r="Y510" s="31"/>
    </row>
    <row r="511" ht="15.75" customHeight="1">
      <c r="Y511" s="31"/>
    </row>
    <row r="512" ht="15.75" customHeight="1">
      <c r="Y512" s="31"/>
    </row>
    <row r="513" ht="15.75" customHeight="1">
      <c r="Y513" s="31"/>
    </row>
    <row r="514" ht="15.75" customHeight="1">
      <c r="Y514" s="31"/>
    </row>
    <row r="515" ht="15.75" customHeight="1">
      <c r="Y515" s="31"/>
    </row>
    <row r="516" ht="15.75" customHeight="1">
      <c r="Y516" s="31"/>
    </row>
    <row r="517" ht="15.75" customHeight="1">
      <c r="Y517" s="31"/>
    </row>
    <row r="518" ht="15.75" customHeight="1">
      <c r="Y518" s="31"/>
    </row>
    <row r="519" ht="15.75" customHeight="1">
      <c r="Y519" s="31"/>
    </row>
    <row r="520" ht="15.75" customHeight="1">
      <c r="Y520" s="31"/>
    </row>
    <row r="521" ht="15.75" customHeight="1">
      <c r="Y521" s="31"/>
    </row>
    <row r="522" ht="15.75" customHeight="1">
      <c r="Y522" s="31"/>
    </row>
    <row r="523" ht="15.75" customHeight="1">
      <c r="Y523" s="31"/>
    </row>
    <row r="524" ht="15.75" customHeight="1">
      <c r="Y524" s="31"/>
    </row>
    <row r="525" ht="15.75" customHeight="1">
      <c r="Y525" s="31"/>
    </row>
    <row r="526" ht="15.75" customHeight="1">
      <c r="Y526" s="31"/>
    </row>
    <row r="527" ht="15.75" customHeight="1">
      <c r="Y527" s="31"/>
    </row>
    <row r="528" ht="15.75" customHeight="1">
      <c r="Y528" s="31"/>
    </row>
    <row r="529" ht="15.75" customHeight="1">
      <c r="Y529" s="31"/>
    </row>
    <row r="530" ht="15.75" customHeight="1">
      <c r="Y530" s="31"/>
    </row>
    <row r="531" ht="15.75" customHeight="1">
      <c r="Y531" s="31"/>
    </row>
    <row r="532" ht="15.75" customHeight="1">
      <c r="Y532" s="31"/>
    </row>
    <row r="533" ht="15.75" customHeight="1">
      <c r="Y533" s="31"/>
    </row>
    <row r="534" ht="15.75" customHeight="1">
      <c r="Y534" s="31"/>
    </row>
    <row r="535" ht="15.75" customHeight="1">
      <c r="Y535" s="31"/>
    </row>
    <row r="536" ht="15.75" customHeight="1">
      <c r="Y536" s="31"/>
    </row>
    <row r="537" ht="15.75" customHeight="1">
      <c r="Y537" s="31"/>
    </row>
    <row r="538" ht="15.75" customHeight="1">
      <c r="Y538" s="31"/>
    </row>
    <row r="539" ht="15.75" customHeight="1">
      <c r="Y539" s="31"/>
    </row>
    <row r="540" ht="15.75" customHeight="1">
      <c r="Y540" s="31"/>
    </row>
    <row r="541" ht="15.75" customHeight="1">
      <c r="Y541" s="31"/>
    </row>
    <row r="542" ht="15.75" customHeight="1">
      <c r="Y542" s="31"/>
    </row>
    <row r="543" ht="15.75" customHeight="1">
      <c r="Y543" s="31"/>
    </row>
    <row r="544" ht="15.75" customHeight="1">
      <c r="Y544" s="31"/>
    </row>
    <row r="545" ht="15.75" customHeight="1">
      <c r="Y545" s="31"/>
    </row>
    <row r="546" ht="15.75" customHeight="1">
      <c r="Y546" s="31"/>
    </row>
    <row r="547" ht="15.75" customHeight="1">
      <c r="Y547" s="31"/>
    </row>
    <row r="548" ht="15.75" customHeight="1">
      <c r="Y548" s="31"/>
    </row>
    <row r="549" ht="15.75" customHeight="1">
      <c r="Y549" s="31"/>
    </row>
    <row r="550" ht="15.75" customHeight="1">
      <c r="Y550" s="31"/>
    </row>
    <row r="551" ht="15.75" customHeight="1">
      <c r="Y551" s="31"/>
    </row>
    <row r="552" ht="15.75" customHeight="1">
      <c r="Y552" s="31"/>
    </row>
    <row r="553" ht="15.75" customHeight="1">
      <c r="Y553" s="31"/>
    </row>
    <row r="554" ht="15.75" customHeight="1">
      <c r="Y554" s="31"/>
    </row>
    <row r="555" ht="15.75" customHeight="1">
      <c r="Y555" s="31"/>
    </row>
    <row r="556" ht="15.75" customHeight="1">
      <c r="Y556" s="31"/>
    </row>
    <row r="557" ht="15.75" customHeight="1">
      <c r="Y557" s="31"/>
    </row>
    <row r="558" ht="15.75" customHeight="1">
      <c r="Y558" s="31"/>
    </row>
    <row r="559" ht="15.75" customHeight="1">
      <c r="Y559" s="31"/>
    </row>
    <row r="560" ht="15.75" customHeight="1">
      <c r="Y560" s="31"/>
    </row>
    <row r="561" ht="15.75" customHeight="1">
      <c r="Y561" s="31"/>
    </row>
    <row r="562" ht="15.75" customHeight="1">
      <c r="Y562" s="31"/>
    </row>
    <row r="563" ht="15.75" customHeight="1">
      <c r="Y563" s="31"/>
    </row>
    <row r="564" ht="15.75" customHeight="1">
      <c r="Y564" s="31"/>
    </row>
    <row r="565" ht="15.75" customHeight="1">
      <c r="Y565" s="31"/>
    </row>
    <row r="566" ht="15.75" customHeight="1">
      <c r="Y566" s="31"/>
    </row>
    <row r="567" ht="15.75" customHeight="1">
      <c r="Y567" s="31"/>
    </row>
    <row r="568" ht="15.75" customHeight="1">
      <c r="Y568" s="31"/>
    </row>
    <row r="569" ht="15.75" customHeight="1">
      <c r="Y569" s="31"/>
    </row>
    <row r="570" ht="15.75" customHeight="1">
      <c r="Y570" s="31"/>
    </row>
    <row r="571" ht="15.75" customHeight="1">
      <c r="Y571" s="31"/>
    </row>
    <row r="572" ht="15.75" customHeight="1">
      <c r="Y572" s="31"/>
    </row>
    <row r="573" ht="15.75" customHeight="1">
      <c r="Y573" s="31"/>
    </row>
    <row r="574" ht="15.75" customHeight="1">
      <c r="Y574" s="31"/>
    </row>
    <row r="575" ht="15.75" customHeight="1">
      <c r="Y575" s="31"/>
    </row>
    <row r="576" ht="15.75" customHeight="1">
      <c r="Y576" s="31"/>
    </row>
    <row r="577" ht="15.75" customHeight="1">
      <c r="Y577" s="31"/>
    </row>
    <row r="578" ht="15.75" customHeight="1">
      <c r="Y578" s="31"/>
    </row>
    <row r="579" ht="15.75" customHeight="1">
      <c r="Y579" s="31"/>
    </row>
    <row r="580" ht="15.75" customHeight="1">
      <c r="Y580" s="31"/>
    </row>
    <row r="581" ht="15.75" customHeight="1">
      <c r="Y581" s="31"/>
    </row>
    <row r="582" ht="15.75" customHeight="1">
      <c r="Y582" s="31"/>
    </row>
    <row r="583" ht="15.75" customHeight="1">
      <c r="Y583" s="31"/>
    </row>
    <row r="584" ht="15.75" customHeight="1">
      <c r="Y584" s="31"/>
    </row>
    <row r="585" ht="15.75" customHeight="1">
      <c r="Y585" s="31"/>
    </row>
    <row r="586" ht="15.75" customHeight="1">
      <c r="Y586" s="31"/>
    </row>
    <row r="587" ht="15.75" customHeight="1">
      <c r="Y587" s="31"/>
    </row>
    <row r="588" ht="15.75" customHeight="1">
      <c r="Y588" s="31"/>
    </row>
    <row r="589" ht="15.75" customHeight="1">
      <c r="Y589" s="31"/>
    </row>
    <row r="590" ht="15.75" customHeight="1">
      <c r="Y590" s="31"/>
    </row>
    <row r="591" ht="15.75" customHeight="1">
      <c r="Y591" s="31"/>
    </row>
    <row r="592" ht="15.75" customHeight="1">
      <c r="Y592" s="31"/>
    </row>
    <row r="593" ht="15.75" customHeight="1">
      <c r="Y593" s="31"/>
    </row>
    <row r="594" ht="15.75" customHeight="1">
      <c r="Y594" s="31"/>
    </row>
    <row r="595" ht="15.75" customHeight="1">
      <c r="Y595" s="31"/>
    </row>
    <row r="596" ht="15.75" customHeight="1">
      <c r="Y596" s="31"/>
    </row>
    <row r="597" ht="15.75" customHeight="1">
      <c r="Y597" s="31"/>
    </row>
    <row r="598" ht="15.75" customHeight="1">
      <c r="Y598" s="31"/>
    </row>
    <row r="599" ht="15.75" customHeight="1">
      <c r="Y599" s="31"/>
    </row>
    <row r="600" ht="15.75" customHeight="1">
      <c r="Y600" s="31"/>
    </row>
    <row r="601" ht="15.75" customHeight="1">
      <c r="Y601" s="31"/>
    </row>
    <row r="602" ht="15.75" customHeight="1">
      <c r="Y602" s="31"/>
    </row>
    <row r="603" ht="15.75" customHeight="1">
      <c r="Y603" s="31"/>
    </row>
    <row r="604" ht="15.75" customHeight="1">
      <c r="Y604" s="31"/>
    </row>
    <row r="605" ht="15.75" customHeight="1">
      <c r="Y605" s="31"/>
    </row>
    <row r="606" ht="15.75" customHeight="1">
      <c r="Y606" s="31"/>
    </row>
    <row r="607" ht="15.75" customHeight="1">
      <c r="Y607" s="31"/>
    </row>
    <row r="608" ht="15.75" customHeight="1">
      <c r="Y608" s="31"/>
    </row>
    <row r="609" ht="15.75" customHeight="1">
      <c r="Y609" s="31"/>
    </row>
    <row r="610" ht="15.75" customHeight="1">
      <c r="Y610" s="31"/>
    </row>
    <row r="611" ht="15.75" customHeight="1">
      <c r="Y611" s="31"/>
    </row>
    <row r="612" ht="15.75" customHeight="1">
      <c r="Y612" s="31"/>
    </row>
    <row r="613" ht="15.75" customHeight="1">
      <c r="Y613" s="31"/>
    </row>
    <row r="614" ht="15.75" customHeight="1">
      <c r="Y614" s="31"/>
    </row>
    <row r="615" ht="15.75" customHeight="1">
      <c r="Y615" s="31"/>
    </row>
    <row r="616" ht="15.75" customHeight="1">
      <c r="Y616" s="31"/>
    </row>
    <row r="617" ht="15.75" customHeight="1">
      <c r="Y617" s="31"/>
    </row>
    <row r="618" ht="15.75" customHeight="1">
      <c r="Y618" s="31"/>
    </row>
    <row r="619" ht="15.75" customHeight="1">
      <c r="Y619" s="31"/>
    </row>
    <row r="620" ht="15.75" customHeight="1">
      <c r="Y620" s="31"/>
    </row>
    <row r="621" ht="15.75" customHeight="1">
      <c r="Y621" s="31"/>
    </row>
    <row r="622" ht="15.75" customHeight="1">
      <c r="Y622" s="31"/>
    </row>
    <row r="623" ht="15.75" customHeight="1">
      <c r="Y623" s="31"/>
    </row>
    <row r="624" ht="15.75" customHeight="1">
      <c r="Y624" s="31"/>
    </row>
    <row r="625" ht="15.75" customHeight="1">
      <c r="Y625" s="31"/>
    </row>
    <row r="626" ht="15.75" customHeight="1">
      <c r="Y626" s="31"/>
    </row>
    <row r="627" ht="15.75" customHeight="1">
      <c r="Y627" s="31"/>
    </row>
    <row r="628" ht="15.75" customHeight="1">
      <c r="Y628" s="31"/>
    </row>
    <row r="629" ht="15.75" customHeight="1">
      <c r="Y629" s="31"/>
    </row>
    <row r="630" ht="15.75" customHeight="1">
      <c r="Y630" s="31"/>
    </row>
    <row r="631" ht="15.75" customHeight="1">
      <c r="Y631" s="31"/>
    </row>
    <row r="632" ht="15.75" customHeight="1">
      <c r="Y632" s="31"/>
    </row>
    <row r="633" ht="15.75" customHeight="1">
      <c r="Y633" s="31"/>
    </row>
    <row r="634" ht="15.75" customHeight="1">
      <c r="Y634" s="31"/>
    </row>
    <row r="635" ht="15.75" customHeight="1">
      <c r="Y635" s="31"/>
    </row>
    <row r="636" ht="15.75" customHeight="1">
      <c r="Y636" s="31"/>
    </row>
    <row r="637" ht="15.75" customHeight="1">
      <c r="Y637" s="31"/>
    </row>
    <row r="638" ht="15.75" customHeight="1">
      <c r="Y638" s="31"/>
    </row>
    <row r="639" ht="15.75" customHeight="1">
      <c r="Y639" s="31"/>
    </row>
    <row r="640" ht="15.75" customHeight="1">
      <c r="Y640" s="31"/>
    </row>
    <row r="641" ht="15.75" customHeight="1">
      <c r="Y641" s="31"/>
    </row>
    <row r="642" ht="15.75" customHeight="1">
      <c r="Y642" s="31"/>
    </row>
    <row r="643" ht="15.75" customHeight="1">
      <c r="Y643" s="31"/>
    </row>
    <row r="644" ht="15.75" customHeight="1">
      <c r="Y644" s="31"/>
    </row>
    <row r="645" ht="15.75" customHeight="1">
      <c r="Y645" s="31"/>
    </row>
    <row r="646" ht="15.75" customHeight="1">
      <c r="Y646" s="31"/>
    </row>
    <row r="647" ht="15.75" customHeight="1">
      <c r="Y647" s="31"/>
    </row>
    <row r="648" ht="15.75" customHeight="1">
      <c r="Y648" s="31"/>
    </row>
    <row r="649" ht="15.75" customHeight="1">
      <c r="Y649" s="31"/>
    </row>
    <row r="650" ht="15.75" customHeight="1">
      <c r="Y650" s="31"/>
    </row>
    <row r="651" ht="15.75" customHeight="1">
      <c r="Y651" s="31"/>
    </row>
    <row r="652" ht="15.75" customHeight="1">
      <c r="Y652" s="31"/>
    </row>
    <row r="653" ht="15.75" customHeight="1">
      <c r="Y653" s="31"/>
    </row>
    <row r="654" ht="15.75" customHeight="1">
      <c r="Y654" s="31"/>
    </row>
    <row r="655" ht="15.75" customHeight="1">
      <c r="Y655" s="31"/>
    </row>
    <row r="656" ht="15.75" customHeight="1">
      <c r="Y656" s="31"/>
    </row>
    <row r="657" ht="15.75" customHeight="1">
      <c r="Y657" s="31"/>
    </row>
    <row r="658" ht="15.75" customHeight="1">
      <c r="Y658" s="31"/>
    </row>
    <row r="659" ht="15.75" customHeight="1">
      <c r="Y659" s="31"/>
    </row>
    <row r="660" ht="15.75" customHeight="1">
      <c r="Y660" s="31"/>
    </row>
    <row r="661" ht="15.75" customHeight="1">
      <c r="Y661" s="31"/>
    </row>
    <row r="662" ht="15.75" customHeight="1">
      <c r="Y662" s="31"/>
    </row>
    <row r="663" ht="15.75" customHeight="1">
      <c r="Y663" s="31"/>
    </row>
    <row r="664" ht="15.75" customHeight="1">
      <c r="Y664" s="31"/>
    </row>
    <row r="665" ht="15.75" customHeight="1">
      <c r="Y665" s="31"/>
    </row>
    <row r="666" ht="15.75" customHeight="1">
      <c r="Y666" s="31"/>
    </row>
    <row r="667" ht="15.75" customHeight="1">
      <c r="Y667" s="31"/>
    </row>
    <row r="668" ht="15.75" customHeight="1">
      <c r="Y668" s="31"/>
    </row>
    <row r="669" ht="15.75" customHeight="1">
      <c r="Y669" s="31"/>
    </row>
    <row r="670" ht="15.75" customHeight="1">
      <c r="Y670" s="31"/>
    </row>
    <row r="671" ht="15.75" customHeight="1">
      <c r="Y671" s="31"/>
    </row>
    <row r="672" ht="15.75" customHeight="1">
      <c r="Y672" s="31"/>
    </row>
    <row r="673" ht="15.75" customHeight="1">
      <c r="Y673" s="31"/>
    </row>
    <row r="674" ht="15.75" customHeight="1">
      <c r="Y674" s="31"/>
    </row>
    <row r="675" ht="15.75" customHeight="1">
      <c r="Y675" s="31"/>
    </row>
    <row r="676" ht="15.75" customHeight="1">
      <c r="Y676" s="31"/>
    </row>
    <row r="677" ht="15.75" customHeight="1">
      <c r="Y677" s="31"/>
    </row>
    <row r="678" ht="15.75" customHeight="1">
      <c r="Y678" s="31"/>
    </row>
    <row r="679" ht="15.75" customHeight="1">
      <c r="Y679" s="31"/>
    </row>
    <row r="680" ht="15.75" customHeight="1">
      <c r="Y680" s="31"/>
    </row>
    <row r="681" ht="15.75" customHeight="1">
      <c r="Y681" s="31"/>
    </row>
    <row r="682" ht="15.75" customHeight="1">
      <c r="Y682" s="31"/>
    </row>
    <row r="683" ht="15.75" customHeight="1">
      <c r="Y683" s="31"/>
    </row>
    <row r="684" ht="15.75" customHeight="1">
      <c r="Y684" s="31"/>
    </row>
    <row r="685" ht="15.75" customHeight="1">
      <c r="Y685" s="31"/>
    </row>
    <row r="686" ht="15.75" customHeight="1">
      <c r="Y686" s="31"/>
    </row>
    <row r="687" ht="15.75" customHeight="1">
      <c r="Y687" s="31"/>
    </row>
    <row r="688" ht="15.75" customHeight="1">
      <c r="Y688" s="31"/>
    </row>
    <row r="689" ht="15.75" customHeight="1">
      <c r="Y689" s="31"/>
    </row>
    <row r="690" ht="15.75" customHeight="1">
      <c r="Y690" s="31"/>
    </row>
    <row r="691" ht="15.75" customHeight="1">
      <c r="Y691" s="31"/>
    </row>
    <row r="692" ht="15.75" customHeight="1">
      <c r="Y692" s="31"/>
    </row>
    <row r="693" ht="15.75" customHeight="1">
      <c r="Y693" s="31"/>
    </row>
    <row r="694" ht="15.75" customHeight="1">
      <c r="Y694" s="31"/>
    </row>
    <row r="695" ht="15.75" customHeight="1">
      <c r="Y695" s="31"/>
    </row>
    <row r="696" ht="15.75" customHeight="1">
      <c r="Y696" s="31"/>
    </row>
    <row r="697" ht="15.75" customHeight="1">
      <c r="Y697" s="31"/>
    </row>
    <row r="698" ht="15.75" customHeight="1">
      <c r="Y698" s="31"/>
    </row>
    <row r="699" ht="15.75" customHeight="1">
      <c r="Y699" s="31"/>
    </row>
    <row r="700" ht="15.75" customHeight="1">
      <c r="Y700" s="31"/>
    </row>
    <row r="701" ht="15.75" customHeight="1">
      <c r="Y701" s="31"/>
    </row>
    <row r="702" ht="15.75" customHeight="1">
      <c r="Y702" s="31"/>
    </row>
    <row r="703" ht="15.75" customHeight="1">
      <c r="Y703" s="31"/>
    </row>
    <row r="704" ht="15.75" customHeight="1">
      <c r="Y704" s="31"/>
    </row>
    <row r="705" ht="15.75" customHeight="1">
      <c r="Y705" s="31"/>
    </row>
    <row r="706" ht="15.75" customHeight="1">
      <c r="Y706" s="31"/>
    </row>
    <row r="707" ht="15.75" customHeight="1">
      <c r="Y707" s="31"/>
    </row>
    <row r="708" ht="15.75" customHeight="1">
      <c r="Y708" s="31"/>
    </row>
    <row r="709" ht="15.75" customHeight="1">
      <c r="Y709" s="31"/>
    </row>
    <row r="710" ht="15.75" customHeight="1">
      <c r="Y710" s="31"/>
    </row>
    <row r="711" ht="15.75" customHeight="1">
      <c r="Y711" s="31"/>
    </row>
    <row r="712" ht="15.75" customHeight="1">
      <c r="Y712" s="31"/>
    </row>
    <row r="713" ht="15.75" customHeight="1">
      <c r="Y713" s="31"/>
    </row>
    <row r="714" ht="15.75" customHeight="1">
      <c r="Y714" s="31"/>
    </row>
    <row r="715" ht="15.75" customHeight="1">
      <c r="Y715" s="31"/>
    </row>
    <row r="716" ht="15.75" customHeight="1">
      <c r="Y716" s="31"/>
    </row>
    <row r="717" ht="15.75" customHeight="1">
      <c r="Y717" s="31"/>
    </row>
    <row r="718" ht="15.75" customHeight="1">
      <c r="Y718" s="31"/>
    </row>
    <row r="719" ht="15.75" customHeight="1">
      <c r="Y719" s="31"/>
    </row>
    <row r="720" ht="15.75" customHeight="1">
      <c r="Y720" s="31"/>
    </row>
    <row r="721" ht="15.75" customHeight="1">
      <c r="Y721" s="31"/>
    </row>
    <row r="722" ht="15.75" customHeight="1">
      <c r="Y722" s="31"/>
    </row>
    <row r="723" ht="15.75" customHeight="1">
      <c r="Y723" s="31"/>
    </row>
    <row r="724" ht="15.75" customHeight="1">
      <c r="Y724" s="31"/>
    </row>
    <row r="725" ht="15.75" customHeight="1">
      <c r="Y725" s="31"/>
    </row>
    <row r="726" ht="15.75" customHeight="1">
      <c r="Y726" s="31"/>
    </row>
    <row r="727" ht="15.75" customHeight="1">
      <c r="Y727" s="31"/>
    </row>
    <row r="728" ht="15.75" customHeight="1">
      <c r="Y728" s="31"/>
    </row>
    <row r="729" ht="15.75" customHeight="1">
      <c r="Y729" s="31"/>
    </row>
    <row r="730" ht="15.75" customHeight="1">
      <c r="Y730" s="31"/>
    </row>
    <row r="731" ht="15.75" customHeight="1">
      <c r="Y731" s="31"/>
    </row>
    <row r="732" ht="15.75" customHeight="1">
      <c r="Y732" s="31"/>
    </row>
    <row r="733" ht="15.75" customHeight="1">
      <c r="Y733" s="31"/>
    </row>
    <row r="734" ht="15.75" customHeight="1">
      <c r="Y734" s="31"/>
    </row>
    <row r="735" ht="15.75" customHeight="1">
      <c r="Y735" s="31"/>
    </row>
    <row r="736" ht="15.75" customHeight="1">
      <c r="Y736" s="31"/>
    </row>
    <row r="737" ht="15.75" customHeight="1">
      <c r="Y737" s="31"/>
    </row>
    <row r="738" ht="15.75" customHeight="1">
      <c r="Y738" s="31"/>
    </row>
    <row r="739" ht="15.75" customHeight="1">
      <c r="Y739" s="31"/>
    </row>
    <row r="740" ht="15.75" customHeight="1">
      <c r="Y740" s="31"/>
    </row>
    <row r="741" ht="15.75" customHeight="1">
      <c r="Y741" s="31"/>
    </row>
    <row r="742" ht="15.75" customHeight="1">
      <c r="Y742" s="31"/>
    </row>
    <row r="743" ht="15.75" customHeight="1">
      <c r="Y743" s="31"/>
    </row>
    <row r="744" ht="15.75" customHeight="1">
      <c r="Y744" s="31"/>
    </row>
    <row r="745" ht="15.75" customHeight="1">
      <c r="Y745" s="31"/>
    </row>
    <row r="746" ht="15.75" customHeight="1">
      <c r="Y746" s="31"/>
    </row>
    <row r="747" ht="15.75" customHeight="1">
      <c r="Y747" s="31"/>
    </row>
    <row r="748" ht="15.75" customHeight="1">
      <c r="Y748" s="31"/>
    </row>
    <row r="749" ht="15.75" customHeight="1">
      <c r="Y749" s="31"/>
    </row>
    <row r="750" ht="15.75" customHeight="1">
      <c r="Y750" s="31"/>
    </row>
    <row r="751" ht="15.75" customHeight="1">
      <c r="Y751" s="31"/>
    </row>
    <row r="752" ht="15.75" customHeight="1">
      <c r="Y752" s="31"/>
    </row>
    <row r="753" ht="15.75" customHeight="1">
      <c r="Y753" s="31"/>
    </row>
    <row r="754" ht="15.75" customHeight="1">
      <c r="Y754" s="31"/>
    </row>
    <row r="755" ht="15.75" customHeight="1">
      <c r="Y755" s="31"/>
    </row>
    <row r="756" ht="15.75" customHeight="1">
      <c r="Y756" s="31"/>
    </row>
    <row r="757" ht="15.75" customHeight="1">
      <c r="Y757" s="31"/>
    </row>
    <row r="758" ht="15.75" customHeight="1">
      <c r="Y758" s="31"/>
    </row>
    <row r="759" ht="15.75" customHeight="1">
      <c r="Y759" s="31"/>
    </row>
    <row r="760" ht="15.75" customHeight="1">
      <c r="Y760" s="31"/>
    </row>
    <row r="761" ht="15.75" customHeight="1">
      <c r="Y761" s="31"/>
    </row>
    <row r="762" ht="15.75" customHeight="1">
      <c r="Y762" s="31"/>
    </row>
    <row r="763" ht="15.75" customHeight="1">
      <c r="Y763" s="31"/>
    </row>
    <row r="764" ht="15.75" customHeight="1">
      <c r="Y764" s="31"/>
    </row>
    <row r="765" ht="15.75" customHeight="1">
      <c r="Y765" s="31"/>
    </row>
    <row r="766" ht="15.75" customHeight="1">
      <c r="Y766" s="31"/>
    </row>
    <row r="767" ht="15.75" customHeight="1">
      <c r="Y767" s="31"/>
    </row>
    <row r="768" ht="15.75" customHeight="1">
      <c r="Y768" s="31"/>
    </row>
    <row r="769" ht="15.75" customHeight="1">
      <c r="Y769" s="31"/>
    </row>
    <row r="770" ht="15.75" customHeight="1">
      <c r="Y770" s="31"/>
    </row>
    <row r="771" ht="15.75" customHeight="1">
      <c r="Y771" s="31"/>
    </row>
    <row r="772" ht="15.75" customHeight="1">
      <c r="Y772" s="31"/>
    </row>
    <row r="773" ht="15.75" customHeight="1">
      <c r="Y773" s="31"/>
    </row>
    <row r="774" ht="15.75" customHeight="1">
      <c r="Y774" s="31"/>
    </row>
    <row r="775" ht="15.75" customHeight="1">
      <c r="Y775" s="31"/>
    </row>
    <row r="776" ht="15.75" customHeight="1">
      <c r="Y776" s="31"/>
    </row>
    <row r="777" ht="15.75" customHeight="1">
      <c r="Y777" s="31"/>
    </row>
    <row r="778" ht="15.75" customHeight="1">
      <c r="Y778" s="31"/>
    </row>
    <row r="779" ht="15.75" customHeight="1">
      <c r="Y779" s="31"/>
    </row>
    <row r="780" ht="15.75" customHeight="1">
      <c r="Y780" s="31"/>
    </row>
    <row r="781" ht="15.75" customHeight="1">
      <c r="Y781" s="31"/>
    </row>
    <row r="782" ht="15.75" customHeight="1">
      <c r="Y782" s="31"/>
    </row>
    <row r="783" ht="15.75" customHeight="1">
      <c r="Y783" s="31"/>
    </row>
    <row r="784" ht="15.75" customHeight="1">
      <c r="Y784" s="31"/>
    </row>
    <row r="785" ht="15.75" customHeight="1">
      <c r="Y785" s="31"/>
    </row>
    <row r="786" ht="15.75" customHeight="1">
      <c r="Y786" s="31"/>
    </row>
    <row r="787" ht="15.75" customHeight="1">
      <c r="Y787" s="31"/>
    </row>
    <row r="788" ht="15.75" customHeight="1">
      <c r="Y788" s="31"/>
    </row>
    <row r="789" ht="15.75" customHeight="1">
      <c r="Y789" s="31"/>
    </row>
    <row r="790" ht="15.75" customHeight="1">
      <c r="Y790" s="31"/>
    </row>
    <row r="791" ht="15.75" customHeight="1">
      <c r="Y791" s="31"/>
    </row>
    <row r="792" ht="15.75" customHeight="1">
      <c r="Y792" s="31"/>
    </row>
    <row r="793" ht="15.75" customHeight="1">
      <c r="Y793" s="31"/>
    </row>
    <row r="794" ht="15.75" customHeight="1">
      <c r="Y794" s="31"/>
    </row>
    <row r="795" ht="15.75" customHeight="1">
      <c r="Y795" s="31"/>
    </row>
    <row r="796" ht="15.75" customHeight="1">
      <c r="Y796" s="31"/>
    </row>
    <row r="797" ht="15.75" customHeight="1">
      <c r="Y797" s="31"/>
    </row>
    <row r="798" ht="15.75" customHeight="1">
      <c r="Y798" s="31"/>
    </row>
    <row r="799" ht="15.75" customHeight="1">
      <c r="Y799" s="31"/>
    </row>
    <row r="800" ht="15.75" customHeight="1">
      <c r="Y800" s="31"/>
    </row>
    <row r="801" ht="15.75" customHeight="1">
      <c r="Y801" s="31"/>
    </row>
    <row r="802" ht="15.75" customHeight="1">
      <c r="Y802" s="31"/>
    </row>
    <row r="803" ht="15.75" customHeight="1">
      <c r="Y803" s="31"/>
    </row>
    <row r="804" ht="15.75" customHeight="1">
      <c r="Y804" s="31"/>
    </row>
    <row r="805" ht="15.75" customHeight="1">
      <c r="Y805" s="31"/>
    </row>
    <row r="806" ht="15.75" customHeight="1">
      <c r="Y806" s="31"/>
    </row>
    <row r="807" ht="15.75" customHeight="1">
      <c r="Y807" s="31"/>
    </row>
    <row r="808" ht="15.75" customHeight="1">
      <c r="Y808" s="31"/>
    </row>
    <row r="809" ht="15.75" customHeight="1">
      <c r="Y809" s="31"/>
    </row>
    <row r="810" ht="15.75" customHeight="1">
      <c r="Y810" s="31"/>
    </row>
    <row r="811" ht="15.75" customHeight="1">
      <c r="Y811" s="31"/>
    </row>
    <row r="812" ht="15.75" customHeight="1">
      <c r="Y812" s="31"/>
    </row>
    <row r="813" ht="15.75" customHeight="1">
      <c r="Y813" s="31"/>
    </row>
    <row r="814" ht="15.75" customHeight="1">
      <c r="Y814" s="31"/>
    </row>
    <row r="815" ht="15.75" customHeight="1">
      <c r="Y815" s="31"/>
    </row>
    <row r="816" ht="15.75" customHeight="1">
      <c r="Y816" s="31"/>
    </row>
    <row r="817" ht="15.75" customHeight="1">
      <c r="Y817" s="31"/>
    </row>
    <row r="818" ht="15.75" customHeight="1">
      <c r="Y818" s="31"/>
    </row>
    <row r="819" ht="15.75" customHeight="1">
      <c r="Y819" s="31"/>
    </row>
    <row r="820" ht="15.75" customHeight="1">
      <c r="Y820" s="31"/>
    </row>
    <row r="821" ht="15.75" customHeight="1">
      <c r="Y821" s="31"/>
    </row>
    <row r="822" ht="15.75" customHeight="1">
      <c r="Y822" s="31"/>
    </row>
    <row r="823" ht="15.75" customHeight="1">
      <c r="Y823" s="31"/>
    </row>
    <row r="824" ht="15.75" customHeight="1">
      <c r="Y824" s="31"/>
    </row>
    <row r="825" ht="15.75" customHeight="1">
      <c r="Y825" s="31"/>
    </row>
    <row r="826" ht="15.75" customHeight="1">
      <c r="Y826" s="31"/>
    </row>
    <row r="827" ht="15.75" customHeight="1">
      <c r="Y827" s="31"/>
    </row>
    <row r="828" ht="15.75" customHeight="1">
      <c r="Y828" s="31"/>
    </row>
    <row r="829" ht="15.75" customHeight="1">
      <c r="Y829" s="31"/>
    </row>
    <row r="830" ht="15.75" customHeight="1">
      <c r="Y830" s="31"/>
    </row>
    <row r="831" ht="15.75" customHeight="1">
      <c r="Y831" s="31"/>
    </row>
    <row r="832" ht="15.75" customHeight="1">
      <c r="Y832" s="31"/>
    </row>
    <row r="833" ht="15.75" customHeight="1">
      <c r="Y833" s="31"/>
    </row>
    <row r="834" ht="15.75" customHeight="1">
      <c r="Y834" s="31"/>
    </row>
    <row r="835" ht="15.75" customHeight="1">
      <c r="Y835" s="31"/>
    </row>
    <row r="836" ht="15.75" customHeight="1">
      <c r="Y836" s="31"/>
    </row>
    <row r="837" ht="15.75" customHeight="1">
      <c r="Y837" s="31"/>
    </row>
    <row r="838" ht="15.75" customHeight="1">
      <c r="Y838" s="31"/>
    </row>
    <row r="839" ht="15.75" customHeight="1">
      <c r="Y839" s="31"/>
    </row>
    <row r="840" ht="15.75" customHeight="1">
      <c r="Y840" s="31"/>
    </row>
    <row r="841" ht="15.75" customHeight="1">
      <c r="Y841" s="31"/>
    </row>
    <row r="842" ht="15.75" customHeight="1">
      <c r="Y842" s="31"/>
    </row>
    <row r="843" ht="15.75" customHeight="1">
      <c r="Y843" s="31"/>
    </row>
    <row r="844" ht="15.75" customHeight="1">
      <c r="Y844" s="31"/>
    </row>
    <row r="845" ht="15.75" customHeight="1">
      <c r="Y845" s="31"/>
    </row>
    <row r="846" ht="15.75" customHeight="1">
      <c r="Y846" s="31"/>
    </row>
    <row r="847" ht="15.75" customHeight="1">
      <c r="Y847" s="31"/>
    </row>
    <row r="848" ht="15.75" customHeight="1">
      <c r="Y848" s="31"/>
    </row>
    <row r="849" ht="15.75" customHeight="1">
      <c r="Y849" s="31"/>
    </row>
    <row r="850" ht="15.75" customHeight="1">
      <c r="Y850" s="31"/>
    </row>
    <row r="851" ht="15.75" customHeight="1">
      <c r="Y851" s="31"/>
    </row>
    <row r="852" ht="15.75" customHeight="1">
      <c r="Y852" s="31"/>
    </row>
    <row r="853" ht="15.75" customHeight="1">
      <c r="Y853" s="31"/>
    </row>
    <row r="854" ht="15.75" customHeight="1">
      <c r="Y854" s="31"/>
    </row>
    <row r="855" ht="15.75" customHeight="1">
      <c r="Y855" s="31"/>
    </row>
    <row r="856" ht="15.75" customHeight="1">
      <c r="Y856" s="31"/>
    </row>
    <row r="857" ht="15.75" customHeight="1">
      <c r="Y857" s="31"/>
    </row>
    <row r="858" ht="15.75" customHeight="1">
      <c r="Y858" s="31"/>
    </row>
    <row r="859" ht="15.75" customHeight="1">
      <c r="Y859" s="31"/>
    </row>
    <row r="860" ht="15.75" customHeight="1">
      <c r="Y860" s="31"/>
    </row>
    <row r="861" ht="15.75" customHeight="1">
      <c r="Y861" s="31"/>
    </row>
    <row r="862" ht="15.75" customHeight="1">
      <c r="Y862" s="31"/>
    </row>
    <row r="863" ht="15.75" customHeight="1">
      <c r="Y863" s="31"/>
    </row>
    <row r="864" ht="15.75" customHeight="1">
      <c r="Y864" s="31"/>
    </row>
    <row r="865" ht="15.75" customHeight="1">
      <c r="Y865" s="31"/>
    </row>
    <row r="866" ht="15.75" customHeight="1">
      <c r="Y866" s="31"/>
    </row>
    <row r="867" ht="15.75" customHeight="1">
      <c r="Y867" s="31"/>
    </row>
    <row r="868" ht="15.75" customHeight="1">
      <c r="Y868" s="31"/>
    </row>
    <row r="869" ht="15.75" customHeight="1">
      <c r="Y869" s="31"/>
    </row>
    <row r="870" ht="15.75" customHeight="1">
      <c r="Y870" s="31"/>
    </row>
    <row r="871" ht="15.75" customHeight="1">
      <c r="Y871" s="31"/>
    </row>
    <row r="872" ht="15.75" customHeight="1">
      <c r="Y872" s="31"/>
    </row>
    <row r="873" ht="15.75" customHeight="1">
      <c r="Y873" s="31"/>
    </row>
    <row r="874" ht="15.75" customHeight="1">
      <c r="Y874" s="31"/>
    </row>
    <row r="875" ht="15.75" customHeight="1">
      <c r="Y875" s="31"/>
    </row>
    <row r="876" ht="15.75" customHeight="1">
      <c r="Y876" s="31"/>
    </row>
    <row r="877" ht="15.75" customHeight="1">
      <c r="Y877" s="31"/>
    </row>
    <row r="878" ht="15.75" customHeight="1">
      <c r="Y878" s="31"/>
    </row>
    <row r="879" ht="15.75" customHeight="1">
      <c r="Y879" s="31"/>
    </row>
    <row r="880" ht="15.75" customHeight="1">
      <c r="Y880" s="31"/>
    </row>
    <row r="881" ht="15.75" customHeight="1">
      <c r="Y881" s="31"/>
    </row>
    <row r="882" ht="15.75" customHeight="1">
      <c r="Y882" s="31"/>
    </row>
    <row r="883" ht="15.75" customHeight="1">
      <c r="Y883" s="31"/>
    </row>
    <row r="884" ht="15.75" customHeight="1">
      <c r="Y884" s="31"/>
    </row>
    <row r="885" ht="15.75" customHeight="1">
      <c r="Y885" s="31"/>
    </row>
    <row r="886" ht="15.75" customHeight="1">
      <c r="Y886" s="31"/>
    </row>
    <row r="887" ht="15.75" customHeight="1">
      <c r="Y887" s="31"/>
    </row>
    <row r="888" ht="15.75" customHeight="1">
      <c r="Y888" s="31"/>
    </row>
    <row r="889" ht="15.75" customHeight="1">
      <c r="Y889" s="31"/>
    </row>
    <row r="890" ht="15.75" customHeight="1">
      <c r="Y890" s="31"/>
    </row>
    <row r="891" ht="15.75" customHeight="1">
      <c r="Y891" s="31"/>
    </row>
    <row r="892" ht="15.75" customHeight="1">
      <c r="Y892" s="31"/>
    </row>
    <row r="893" ht="15.75" customHeight="1">
      <c r="Y893" s="31"/>
    </row>
    <row r="894" ht="15.75" customHeight="1">
      <c r="Y894" s="31"/>
    </row>
    <row r="895" ht="15.75" customHeight="1">
      <c r="Y895" s="31"/>
    </row>
    <row r="896" ht="15.75" customHeight="1">
      <c r="Y896" s="31"/>
    </row>
    <row r="897" ht="15.75" customHeight="1">
      <c r="Y897" s="31"/>
    </row>
    <row r="898" ht="15.75" customHeight="1">
      <c r="Y898" s="31"/>
    </row>
    <row r="899" ht="15.75" customHeight="1">
      <c r="Y899" s="31"/>
    </row>
    <row r="900" ht="15.75" customHeight="1">
      <c r="Y900" s="31"/>
    </row>
    <row r="901" ht="15.75" customHeight="1">
      <c r="Y901" s="31"/>
    </row>
    <row r="902" ht="15.75" customHeight="1">
      <c r="Y902" s="31"/>
    </row>
    <row r="903" ht="15.75" customHeight="1">
      <c r="Y903" s="31"/>
    </row>
    <row r="904" ht="15.75" customHeight="1">
      <c r="Y904" s="31"/>
    </row>
    <row r="905" ht="15.75" customHeight="1">
      <c r="Y905" s="31"/>
    </row>
    <row r="906" ht="15.75" customHeight="1">
      <c r="Y906" s="31"/>
    </row>
    <row r="907" ht="15.75" customHeight="1">
      <c r="Y907" s="31"/>
    </row>
    <row r="908" ht="15.75" customHeight="1">
      <c r="Y908" s="31"/>
    </row>
    <row r="909" ht="15.75" customHeight="1">
      <c r="Y909" s="31"/>
    </row>
    <row r="910" ht="15.75" customHeight="1">
      <c r="Y910" s="31"/>
    </row>
    <row r="911" ht="15.75" customHeight="1">
      <c r="Y911" s="31"/>
    </row>
    <row r="912" ht="15.75" customHeight="1">
      <c r="Y912" s="31"/>
    </row>
    <row r="913" ht="15.75" customHeight="1">
      <c r="Y913" s="31"/>
    </row>
    <row r="914" ht="15.75" customHeight="1">
      <c r="Y914" s="31"/>
    </row>
    <row r="915" ht="15.75" customHeight="1">
      <c r="Y915" s="31"/>
    </row>
    <row r="916" ht="15.75" customHeight="1">
      <c r="Y916" s="31"/>
    </row>
    <row r="917" ht="15.75" customHeight="1">
      <c r="Y917" s="31"/>
    </row>
    <row r="918" ht="15.75" customHeight="1">
      <c r="Y918" s="31"/>
    </row>
    <row r="919" ht="15.75" customHeight="1">
      <c r="Y919" s="31"/>
    </row>
    <row r="920" ht="15.75" customHeight="1">
      <c r="Y920" s="31"/>
    </row>
    <row r="921" ht="15.75" customHeight="1">
      <c r="Y921" s="31"/>
    </row>
    <row r="922" ht="15.75" customHeight="1">
      <c r="Y922" s="31"/>
    </row>
    <row r="923" ht="15.75" customHeight="1">
      <c r="Y923" s="31"/>
    </row>
    <row r="924" ht="15.75" customHeight="1">
      <c r="Y924" s="31"/>
    </row>
    <row r="925" ht="15.75" customHeight="1">
      <c r="Y925" s="31"/>
    </row>
    <row r="926" ht="15.75" customHeight="1">
      <c r="Y926" s="31"/>
    </row>
    <row r="927" ht="15.75" customHeight="1">
      <c r="Y927" s="31"/>
    </row>
    <row r="928" ht="15.75" customHeight="1">
      <c r="Y928" s="31"/>
    </row>
    <row r="929" ht="15.75" customHeight="1">
      <c r="Y929" s="31"/>
    </row>
    <row r="930" ht="15.75" customHeight="1">
      <c r="Y930" s="31"/>
    </row>
    <row r="931" ht="15.75" customHeight="1">
      <c r="Y931" s="31"/>
    </row>
    <row r="932" ht="15.75" customHeight="1">
      <c r="Y932" s="31"/>
    </row>
    <row r="933" ht="15.75" customHeight="1">
      <c r="Y933" s="31"/>
    </row>
    <row r="934" ht="15.75" customHeight="1">
      <c r="Y934" s="31"/>
    </row>
    <row r="935" ht="15.75" customHeight="1">
      <c r="Y935" s="31"/>
    </row>
    <row r="936" ht="15.75" customHeight="1">
      <c r="Y936" s="31"/>
    </row>
    <row r="937" ht="15.75" customHeight="1">
      <c r="Y937" s="31"/>
    </row>
    <row r="938" ht="15.75" customHeight="1">
      <c r="Y938" s="31"/>
    </row>
    <row r="939" ht="15.75" customHeight="1">
      <c r="Y939" s="31"/>
    </row>
    <row r="940" ht="15.75" customHeight="1">
      <c r="Y940" s="31"/>
    </row>
    <row r="941" ht="15.75" customHeight="1">
      <c r="Y941" s="31"/>
    </row>
    <row r="942" ht="15.75" customHeight="1">
      <c r="Y942" s="31"/>
    </row>
    <row r="943" ht="15.75" customHeight="1">
      <c r="Y943" s="31"/>
    </row>
    <row r="944" ht="15.75" customHeight="1">
      <c r="Y944" s="31"/>
    </row>
    <row r="945" ht="15.75" customHeight="1">
      <c r="Y945" s="31"/>
    </row>
    <row r="946" ht="15.75" customHeight="1">
      <c r="Y946" s="31"/>
    </row>
    <row r="947" ht="15.75" customHeight="1">
      <c r="Y947" s="31"/>
    </row>
    <row r="948" ht="15.75" customHeight="1">
      <c r="Y948" s="31"/>
    </row>
    <row r="949" ht="15.75" customHeight="1">
      <c r="Y949" s="31"/>
    </row>
    <row r="950" ht="15.75" customHeight="1">
      <c r="Y950" s="31"/>
    </row>
    <row r="951" ht="15.75" customHeight="1">
      <c r="Y951" s="31"/>
    </row>
    <row r="952" ht="15.75" customHeight="1">
      <c r="Y952" s="31"/>
    </row>
    <row r="953" ht="15.75" customHeight="1">
      <c r="Y953" s="31"/>
    </row>
    <row r="954" ht="15.75" customHeight="1">
      <c r="Y954" s="31"/>
    </row>
    <row r="955" ht="15.75" customHeight="1">
      <c r="Y955" s="31"/>
    </row>
    <row r="956" ht="15.75" customHeight="1">
      <c r="Y956" s="31"/>
    </row>
    <row r="957" ht="15.75" customHeight="1">
      <c r="Y957" s="31"/>
    </row>
    <row r="958" ht="15.75" customHeight="1">
      <c r="Y958" s="31"/>
    </row>
    <row r="959" ht="15.75" customHeight="1">
      <c r="Y959" s="31"/>
    </row>
    <row r="960" ht="15.75" customHeight="1">
      <c r="Y960" s="31"/>
    </row>
    <row r="961" ht="15.75" customHeight="1">
      <c r="Y961" s="31"/>
    </row>
    <row r="962" ht="15.75" customHeight="1">
      <c r="Y962" s="31"/>
    </row>
    <row r="963" ht="15.75" customHeight="1">
      <c r="Y963" s="31"/>
    </row>
    <row r="964" ht="15.75" customHeight="1">
      <c r="Y964" s="31"/>
    </row>
    <row r="965" ht="15.75" customHeight="1">
      <c r="Y965" s="31"/>
    </row>
    <row r="966" ht="15.75" customHeight="1">
      <c r="Y966" s="31"/>
    </row>
    <row r="967" ht="15.75" customHeight="1">
      <c r="Y967" s="31"/>
    </row>
    <row r="968" ht="15.75" customHeight="1">
      <c r="Y968" s="31"/>
    </row>
    <row r="969" ht="15.75" customHeight="1">
      <c r="Y969" s="31"/>
    </row>
    <row r="970" ht="15.75" customHeight="1">
      <c r="Y970" s="31"/>
    </row>
    <row r="971" ht="15.75" customHeight="1">
      <c r="Y971" s="31"/>
    </row>
    <row r="972" ht="15.75" customHeight="1">
      <c r="Y972" s="31"/>
    </row>
    <row r="973" ht="15.75" customHeight="1">
      <c r="Y973" s="31"/>
    </row>
    <row r="974" ht="15.75" customHeight="1">
      <c r="Y974" s="31"/>
    </row>
    <row r="975" ht="15.75" customHeight="1">
      <c r="Y975" s="31"/>
    </row>
  </sheetData>
  <mergeCells count="17">
    <mergeCell ref="B5:B6"/>
    <mergeCell ref="C5:C6"/>
    <mergeCell ref="D5:H5"/>
    <mergeCell ref="I5:M5"/>
    <mergeCell ref="N5:S5"/>
    <mergeCell ref="T5:V5"/>
    <mergeCell ref="W5:W6"/>
    <mergeCell ref="X5:X6"/>
    <mergeCell ref="Y5:Y6"/>
    <mergeCell ref="Z5:Z6"/>
    <mergeCell ref="A1:AA1"/>
    <mergeCell ref="A2:AA2"/>
    <mergeCell ref="T3:V3"/>
    <mergeCell ref="W3:X3"/>
    <mergeCell ref="T4:V4"/>
    <mergeCell ref="W4:X4"/>
    <mergeCell ref="A5:A6"/>
  </mergeCells>
  <dataValidations>
    <dataValidation type="list" allowBlank="1" sqref="Z3">
      <formula1>"Classic,Regional,Conference"</formula1>
    </dataValidation>
  </dataValidations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7.0"/>
    <col customWidth="1" min="4" max="4" width="6.86"/>
    <col customWidth="1" min="5" max="9" width="4.43"/>
    <col customWidth="1" min="10" max="10" width="5.71"/>
    <col customWidth="1" min="11" max="11" width="4.43"/>
    <col customWidth="1" hidden="1" min="12" max="14" width="10.0"/>
    <col customWidth="1" hidden="1" min="15" max="18" width="6.0"/>
    <col customWidth="1" min="19" max="20" width="6.0"/>
    <col customWidth="1" min="21" max="21" width="14.0"/>
    <col customWidth="1" min="22" max="23" width="8.71"/>
  </cols>
  <sheetData>
    <row r="1" ht="14.25" customHeight="1">
      <c r="A1" s="6" t="s">
        <v>50</v>
      </c>
      <c r="B1" s="6" t="s">
        <v>14</v>
      </c>
      <c r="C1" s="6" t="s">
        <v>15</v>
      </c>
      <c r="D1" s="8" t="s">
        <v>16</v>
      </c>
      <c r="E1" s="6" t="s">
        <v>51</v>
      </c>
      <c r="J1" s="6" t="s">
        <v>52</v>
      </c>
      <c r="L1" s="6" t="s">
        <v>53</v>
      </c>
      <c r="P1" s="6" t="s">
        <v>54</v>
      </c>
      <c r="S1" s="6" t="s">
        <v>20</v>
      </c>
      <c r="U1" s="36"/>
      <c r="V1" s="37" t="s">
        <v>55</v>
      </c>
      <c r="W1" s="38" t="s">
        <v>56</v>
      </c>
    </row>
    <row r="2" ht="14.25" customHeight="1">
      <c r="E2" s="39" t="s">
        <v>57</v>
      </c>
      <c r="F2" s="39" t="s">
        <v>58</v>
      </c>
      <c r="G2" s="39" t="s">
        <v>59</v>
      </c>
      <c r="H2" s="39" t="s">
        <v>60</v>
      </c>
      <c r="I2" s="39" t="s">
        <v>61</v>
      </c>
      <c r="J2" s="39" t="s">
        <v>25</v>
      </c>
      <c r="K2" s="39" t="s">
        <v>26</v>
      </c>
      <c r="L2" s="39" t="s">
        <v>25</v>
      </c>
      <c r="M2" s="39" t="s">
        <v>30</v>
      </c>
      <c r="N2" s="39" t="s">
        <v>26</v>
      </c>
      <c r="O2" s="39" t="s">
        <v>27</v>
      </c>
      <c r="P2" s="39" t="s">
        <v>40</v>
      </c>
      <c r="Q2" s="39" t="s">
        <v>33</v>
      </c>
      <c r="R2" s="39" t="s">
        <v>36</v>
      </c>
      <c r="S2" s="40" t="s">
        <v>62</v>
      </c>
      <c r="T2" s="41" t="s">
        <v>62</v>
      </c>
      <c r="U2" s="39" t="s">
        <v>63</v>
      </c>
      <c r="V2" s="42"/>
      <c r="W2" s="43" t="b">
        <v>1</v>
      </c>
    </row>
    <row r="3" ht="15.75" customHeight="1">
      <c r="A3" s="44">
        <v>1.0</v>
      </c>
      <c r="B3" s="45">
        <v>2.0</v>
      </c>
      <c r="C3" s="45" t="str">
        <f>IFERROR(VLOOKUP(B3, results!A:C, 2, FALSE), "")</f>
        <v>White Company (w)</v>
      </c>
      <c r="D3" s="45" t="str">
        <f>IFERROR(VLOOKUP(B3, results!A:C, 3, FALSE), "")</f>
        <v>A</v>
      </c>
      <c r="E3" s="45">
        <v>0.0</v>
      </c>
      <c r="F3" s="45">
        <v>0.0</v>
      </c>
      <c r="G3" s="45"/>
      <c r="H3" s="46"/>
      <c r="I3" s="46"/>
      <c r="J3" s="46">
        <f>IF(L3&gt;L4,1,0)</f>
        <v>0</v>
      </c>
      <c r="K3" s="45">
        <f>IF(L3&lt;L4,1,0)</f>
        <v>1</v>
      </c>
      <c r="L3" s="46">
        <f>IF(E3&gt;E4,1,0)+IF(F3&gt;F4,1,0)+IF(G3&gt;G4,1,0)+IF(H3&gt;H4,1,0)+IF(I3&gt;I4,1,0)</f>
        <v>0</v>
      </c>
      <c r="M3" s="46">
        <f t="shared" ref="M3:M34" si="1">O3-L3-N3</f>
        <v>-1</v>
      </c>
      <c r="N3" s="46">
        <f>L4</f>
        <v>2</v>
      </c>
      <c r="O3" s="46">
        <f t="shared" ref="O3:O34" si="2">IF(ISBLANK(E3),0,1)+IF(ISBLANK(F3),0,1)+IF(ISBLANK(G3),0,1)+IF(ISBLANK(H3),0,1)+IF(ISBLANK(I3),0,1)</f>
        <v>2</v>
      </c>
      <c r="P3" s="46">
        <f t="shared" ref="P3:P34" si="3">SUM(E3:I3)</f>
        <v>0</v>
      </c>
      <c r="Q3" s="46">
        <f>COUNTIF(E4:I4,"&lt;&gt;") * 5 -SUM(E4:I4)</f>
        <v>5</v>
      </c>
      <c r="R3" s="46">
        <f t="shared" ref="R3:R34" si="4">IFERROR(P3-Q3,0)</f>
        <v>-5</v>
      </c>
      <c r="S3" s="46" t="s">
        <v>62</v>
      </c>
      <c r="T3" s="46" t="s">
        <v>62</v>
      </c>
      <c r="U3" s="47"/>
      <c r="V3" s="48" t="b">
        <v>1</v>
      </c>
      <c r="W3" s="49"/>
    </row>
    <row r="4" ht="15.75" customHeight="1">
      <c r="A4" s="50"/>
      <c r="B4" s="51">
        <v>5.0</v>
      </c>
      <c r="C4" s="51" t="str">
        <f>IFERROR(VLOOKUP(B4, results!A:C, 2, FALSE), "")</f>
        <v>Les Lys de France</v>
      </c>
      <c r="D4" s="51" t="str">
        <f>IFERROR(VLOOKUP(B4, results!A:C, 3, FALSE), "")</f>
        <v>A</v>
      </c>
      <c r="E4" s="51">
        <v>4.0</v>
      </c>
      <c r="F4" s="51">
        <v>1.0</v>
      </c>
      <c r="G4" s="51"/>
      <c r="H4" s="52"/>
      <c r="I4" s="52"/>
      <c r="J4" s="52">
        <f>IF(L4&gt;L3,1,0)</f>
        <v>1</v>
      </c>
      <c r="K4" s="51">
        <f>IF(L4&lt;L3,1,0)</f>
        <v>0</v>
      </c>
      <c r="L4" s="52">
        <f>IF(E4&gt;E3,1,0)+IF(F4&gt;F3,1,0)+IF(G4&gt;G3,1,0)+IF(H4&gt;H3,1,0)+IF(I4&gt;I3,1,0)</f>
        <v>2</v>
      </c>
      <c r="M4" s="52">
        <f t="shared" si="1"/>
        <v>0</v>
      </c>
      <c r="N4" s="52">
        <f>L3</f>
        <v>0</v>
      </c>
      <c r="O4" s="52">
        <f t="shared" si="2"/>
        <v>2</v>
      </c>
      <c r="P4" s="52">
        <f t="shared" si="3"/>
        <v>5</v>
      </c>
      <c r="Q4" s="52">
        <f>COUNTIF(E3:I3,"&lt;&gt;") * 5 -SUM(E3:I3)</f>
        <v>10</v>
      </c>
      <c r="R4" s="52">
        <f t="shared" si="4"/>
        <v>-5</v>
      </c>
      <c r="S4" s="52" t="s">
        <v>62</v>
      </c>
      <c r="T4" s="52" t="s">
        <v>62</v>
      </c>
      <c r="U4" s="53"/>
      <c r="V4" s="42"/>
    </row>
    <row r="5" ht="15.75" customHeight="1">
      <c r="A5" s="54">
        <v>2.0</v>
      </c>
      <c r="B5" s="55">
        <v>1.0</v>
      </c>
      <c r="C5" s="55" t="str">
        <f>IFERROR(VLOOKUP(B5, results!A:C, 2, FALSE), "")</f>
        <v>Kivuttaret</v>
      </c>
      <c r="D5" s="55" t="str">
        <f>IFERROR(VLOOKUP(B5, results!A:C, 3, FALSE), "")</f>
        <v>A</v>
      </c>
      <c r="E5" s="55">
        <v>4.0</v>
      </c>
      <c r="F5" s="55">
        <v>3.0</v>
      </c>
      <c r="G5" s="56"/>
      <c r="H5" s="56"/>
      <c r="I5" s="56"/>
      <c r="J5" s="56">
        <f>IF(L5&gt;L6,1,0)</f>
        <v>1</v>
      </c>
      <c r="K5" s="55">
        <f>IF(L5&lt;L6,1,0)</f>
        <v>0</v>
      </c>
      <c r="L5" s="56">
        <f>IF(E5&gt;E6,1,0)+IF(F5&gt;F6,1,0)+IF(G5&gt;G6,1,0)+IF(H5&gt;H6,1,0)+IF(I5&gt;I6,1,0)</f>
        <v>2</v>
      </c>
      <c r="M5" s="56">
        <f t="shared" si="1"/>
        <v>0</v>
      </c>
      <c r="N5" s="56">
        <f>L6</f>
        <v>0</v>
      </c>
      <c r="O5" s="56">
        <f t="shared" si="2"/>
        <v>2</v>
      </c>
      <c r="P5" s="56">
        <f t="shared" si="3"/>
        <v>7</v>
      </c>
      <c r="Q5" s="56">
        <f>COUNTIF(E6:I6,"&lt;&gt;") * 5 -SUM(E6:I6)</f>
        <v>10</v>
      </c>
      <c r="R5" s="56">
        <f t="shared" si="4"/>
        <v>-3</v>
      </c>
      <c r="S5" s="56" t="s">
        <v>62</v>
      </c>
      <c r="T5" s="56" t="s">
        <v>62</v>
      </c>
      <c r="U5" s="57"/>
      <c r="V5" s="48" t="b">
        <v>1</v>
      </c>
    </row>
    <row r="6" ht="15.75" customHeight="1">
      <c r="A6" s="50"/>
      <c r="B6" s="51">
        <v>4.0</v>
      </c>
      <c r="C6" s="51" t="str">
        <f>IFERROR(VLOOKUP(B6, results!A:C, 2, FALSE), "")</f>
        <v>Vandals</v>
      </c>
      <c r="D6" s="51" t="str">
        <f>IFERROR(VLOOKUP(B6, results!A:C, 3, FALSE), "")</f>
        <v>A</v>
      </c>
      <c r="E6" s="51">
        <v>0.0</v>
      </c>
      <c r="F6" s="51">
        <v>0.0</v>
      </c>
      <c r="G6" s="52"/>
      <c r="H6" s="52"/>
      <c r="I6" s="52"/>
      <c r="J6" s="52">
        <f>IF(L6&gt;L5,1,0)</f>
        <v>0</v>
      </c>
      <c r="K6" s="51">
        <f>IF(L6&lt;L5,1,0)</f>
        <v>1</v>
      </c>
      <c r="L6" s="52">
        <f>IF(E6&gt;E5,1,0)+IF(F6&gt;F5,1,0)+IF(G6&gt;G5,1,0)+IF(H6&gt;H5,1,0)+IF(I6&gt;I5,1,0)</f>
        <v>0</v>
      </c>
      <c r="M6" s="52">
        <f t="shared" si="1"/>
        <v>0</v>
      </c>
      <c r="N6" s="52">
        <f>L5</f>
        <v>2</v>
      </c>
      <c r="O6" s="52">
        <f t="shared" si="2"/>
        <v>2</v>
      </c>
      <c r="P6" s="52">
        <f t="shared" si="3"/>
        <v>0</v>
      </c>
      <c r="Q6" s="52">
        <f>COUNTIF(E5:I5,"&lt;&gt;") * 5 -SUM(E5:I5)</f>
        <v>3</v>
      </c>
      <c r="R6" s="52">
        <f t="shared" si="4"/>
        <v>-3</v>
      </c>
      <c r="S6" s="52" t="s">
        <v>62</v>
      </c>
      <c r="T6" s="52" t="s">
        <v>62</v>
      </c>
      <c r="U6" s="53"/>
      <c r="V6" s="42"/>
    </row>
    <row r="7" ht="15.75" customHeight="1">
      <c r="A7" s="54">
        <v>3.0</v>
      </c>
      <c r="B7" s="55">
        <v>2.0</v>
      </c>
      <c r="C7" s="55" t="str">
        <f>IFERROR(VLOOKUP(B7, results!A:C, 2, FALSE), "")</f>
        <v>White Company (w)</v>
      </c>
      <c r="D7" s="55" t="str">
        <f>IFERROR(VLOOKUP(B7, results!A:C, 3, FALSE), "")</f>
        <v>A</v>
      </c>
      <c r="E7" s="55">
        <v>4.0</v>
      </c>
      <c r="F7" s="55">
        <v>2.0</v>
      </c>
      <c r="G7" s="56"/>
      <c r="H7" s="56"/>
      <c r="I7" s="56"/>
      <c r="J7" s="56">
        <f>IF(L7&gt;L8,1,0)</f>
        <v>1</v>
      </c>
      <c r="K7" s="55">
        <f>IF(L7&lt;L8,1,0)</f>
        <v>0</v>
      </c>
      <c r="L7" s="56">
        <f>IF(E7&gt;E8,1,0)+IF(F7&gt;F8,1,0)+IF(G7&gt;G8,1,0)+IF(H7&gt;H8,1,0)+IF(I7&gt;I8,1,0)</f>
        <v>2</v>
      </c>
      <c r="M7" s="56">
        <f t="shared" si="1"/>
        <v>0</v>
      </c>
      <c r="N7" s="56">
        <f>L8</f>
        <v>0</v>
      </c>
      <c r="O7" s="56">
        <f t="shared" si="2"/>
        <v>2</v>
      </c>
      <c r="P7" s="56">
        <f t="shared" si="3"/>
        <v>6</v>
      </c>
      <c r="Q7" s="56">
        <f>COUNTIF(E8:I8,"&lt;&gt;") * 5 -SUM(E8:I8)</f>
        <v>10</v>
      </c>
      <c r="R7" s="56">
        <f t="shared" si="4"/>
        <v>-4</v>
      </c>
      <c r="S7" s="55">
        <v>1.0</v>
      </c>
      <c r="T7" s="56" t="s">
        <v>62</v>
      </c>
      <c r="U7" s="58" t="s">
        <v>64</v>
      </c>
      <c r="V7" s="48" t="b">
        <v>1</v>
      </c>
    </row>
    <row r="8" ht="15.75" customHeight="1">
      <c r="A8" s="50"/>
      <c r="B8" s="51">
        <v>3.0</v>
      </c>
      <c r="C8" s="51" t="str">
        <f>IFERROR(VLOOKUP(B8, results!A:C, 2, FALSE), "")</f>
        <v>Knightmares</v>
      </c>
      <c r="D8" s="51" t="str">
        <f>IFERROR(VLOOKUP(B8, results!A:C, 3, FALSE), "")</f>
        <v>A</v>
      </c>
      <c r="E8" s="51">
        <v>0.0</v>
      </c>
      <c r="F8" s="51">
        <v>0.0</v>
      </c>
      <c r="G8" s="52"/>
      <c r="H8" s="52"/>
      <c r="I8" s="52"/>
      <c r="J8" s="52">
        <f>IF(L8&gt;L7,1,0)</f>
        <v>0</v>
      </c>
      <c r="K8" s="51">
        <f>IF(L8&lt;L7,1,0)</f>
        <v>1</v>
      </c>
      <c r="L8" s="52">
        <f>IF(E8&gt;E7,1,0)+IF(F8&gt;F7,1,0)+IF(G8&gt;G7,1,0)+IF(H8&gt;H7,1,0)+IF(I8&gt;I7,1,0)</f>
        <v>0</v>
      </c>
      <c r="M8" s="52">
        <f t="shared" si="1"/>
        <v>0</v>
      </c>
      <c r="N8" s="52">
        <f>L7</f>
        <v>2</v>
      </c>
      <c r="O8" s="52">
        <f t="shared" si="2"/>
        <v>2</v>
      </c>
      <c r="P8" s="52">
        <f t="shared" si="3"/>
        <v>0</v>
      </c>
      <c r="Q8" s="52">
        <f>COUNTIF(E7:I7,"&lt;&gt;") * 5 -SUM(E7:I7)</f>
        <v>4</v>
      </c>
      <c r="R8" s="52">
        <f t="shared" si="4"/>
        <v>-4</v>
      </c>
      <c r="S8" s="52" t="s">
        <v>62</v>
      </c>
      <c r="T8" s="52" t="s">
        <v>62</v>
      </c>
      <c r="U8" s="53"/>
      <c r="V8" s="42"/>
    </row>
    <row r="9" ht="15.75" customHeight="1">
      <c r="A9" s="54">
        <v>4.0</v>
      </c>
      <c r="B9" s="55">
        <v>4.0</v>
      </c>
      <c r="C9" s="55" t="str">
        <f>IFERROR(VLOOKUP(B9, results!A:C, 2, FALSE), "")</f>
        <v>Vandals</v>
      </c>
      <c r="D9" s="55" t="str">
        <f>IFERROR(VLOOKUP(B9, results!A:C, 3, FALSE), "")</f>
        <v>A</v>
      </c>
      <c r="E9" s="55">
        <v>0.0</v>
      </c>
      <c r="F9" s="55">
        <v>0.0</v>
      </c>
      <c r="G9" s="56"/>
      <c r="H9" s="56"/>
      <c r="I9" s="56"/>
      <c r="J9" s="56">
        <f>IF(L9&gt;L10,1,0)</f>
        <v>0</v>
      </c>
      <c r="K9" s="55">
        <f>IF(L9&lt;L10,1,0)</f>
        <v>1</v>
      </c>
      <c r="L9" s="56">
        <f>IF(E9&gt;E10,1,0)+IF(F9&gt;F10,1,0)+IF(G9&gt;G10,1,0)+IF(H9&gt;H10,1,0)+IF(I9&gt;I10,1,0)</f>
        <v>0</v>
      </c>
      <c r="M9" s="56">
        <f t="shared" si="1"/>
        <v>0</v>
      </c>
      <c r="N9" s="56">
        <f>L10</f>
        <v>2</v>
      </c>
      <c r="O9" s="56">
        <f t="shared" si="2"/>
        <v>2</v>
      </c>
      <c r="P9" s="56">
        <f t="shared" si="3"/>
        <v>0</v>
      </c>
      <c r="Q9" s="56">
        <f>COUNTIF(E10:I10,"&lt;&gt;") * 5 -SUM(E10:I10)</f>
        <v>1</v>
      </c>
      <c r="R9" s="56">
        <f t="shared" si="4"/>
        <v>-1</v>
      </c>
      <c r="S9" s="56" t="s">
        <v>62</v>
      </c>
      <c r="T9" s="56" t="s">
        <v>62</v>
      </c>
      <c r="U9" s="57"/>
      <c r="V9" s="48" t="b">
        <v>1</v>
      </c>
    </row>
    <row r="10" ht="15.75" customHeight="1">
      <c r="A10" s="50"/>
      <c r="B10" s="51">
        <v>5.0</v>
      </c>
      <c r="C10" s="51" t="str">
        <f>IFERROR(VLOOKUP(B10, results!A:C, 2, FALSE), "")</f>
        <v>Les Lys de France</v>
      </c>
      <c r="D10" s="51" t="str">
        <f>IFERROR(VLOOKUP(B10, results!A:C, 3, FALSE), "")</f>
        <v>A</v>
      </c>
      <c r="E10" s="51">
        <v>5.0</v>
      </c>
      <c r="F10" s="51">
        <v>4.0</v>
      </c>
      <c r="G10" s="52"/>
      <c r="H10" s="52"/>
      <c r="I10" s="52"/>
      <c r="J10" s="52">
        <f>IF(L10&gt;L9,1,0)</f>
        <v>1</v>
      </c>
      <c r="K10" s="51">
        <f>IF(L10&lt;L9,1,0)</f>
        <v>0</v>
      </c>
      <c r="L10" s="52">
        <f>IF(E10&gt;E9,1,0)+IF(F10&gt;F9,1,0)+IF(G10&gt;G9,1,0)+IF(H10&gt;H9,1,0)+IF(I10&gt;I9,1,0)</f>
        <v>2</v>
      </c>
      <c r="M10" s="52">
        <f t="shared" si="1"/>
        <v>0</v>
      </c>
      <c r="N10" s="52">
        <f>L9</f>
        <v>0</v>
      </c>
      <c r="O10" s="52">
        <f t="shared" si="2"/>
        <v>2</v>
      </c>
      <c r="P10" s="52">
        <f t="shared" si="3"/>
        <v>9</v>
      </c>
      <c r="Q10" s="52">
        <f>COUNTIF(E9:I9,"&lt;&gt;") * 5 -SUM(E9:I9)</f>
        <v>10</v>
      </c>
      <c r="R10" s="52">
        <f t="shared" si="4"/>
        <v>-1</v>
      </c>
      <c r="S10" s="52" t="s">
        <v>62</v>
      </c>
      <c r="T10" s="52" t="s">
        <v>62</v>
      </c>
      <c r="U10" s="53"/>
      <c r="V10" s="42"/>
    </row>
    <row r="11" ht="15.75" customHeight="1">
      <c r="A11" s="54">
        <v>5.0</v>
      </c>
      <c r="B11" s="55">
        <v>3.0</v>
      </c>
      <c r="C11" s="55" t="str">
        <f>IFERROR(VLOOKUP(B11, results!A:C, 2, FALSE), "")</f>
        <v>Knightmares</v>
      </c>
      <c r="D11" s="55" t="str">
        <f>IFERROR(VLOOKUP(B11, results!A:C, 3, FALSE), "")</f>
        <v>A</v>
      </c>
      <c r="E11" s="55">
        <v>3.0</v>
      </c>
      <c r="F11" s="55">
        <v>0.0</v>
      </c>
      <c r="G11" s="55">
        <v>0.0</v>
      </c>
      <c r="H11" s="56"/>
      <c r="I11" s="56"/>
      <c r="J11" s="56">
        <f>IF(L11&gt;L12,1,0)</f>
        <v>0</v>
      </c>
      <c r="K11" s="55">
        <f>IF(L11&lt;L12,1,0)</f>
        <v>1</v>
      </c>
      <c r="L11" s="56">
        <f>IF(E11&gt;E12,1,0)+IF(F11&gt;F12,1,0)+IF(G11&gt;G12,1,0)+IF(H11&gt;H12,1,0)+IF(I11&gt;I12,1,0)</f>
        <v>1</v>
      </c>
      <c r="M11" s="56">
        <f t="shared" si="1"/>
        <v>0</v>
      </c>
      <c r="N11" s="56">
        <f>L12</f>
        <v>2</v>
      </c>
      <c r="O11" s="56">
        <f t="shared" si="2"/>
        <v>3</v>
      </c>
      <c r="P11" s="56">
        <f t="shared" si="3"/>
        <v>3</v>
      </c>
      <c r="Q11" s="56">
        <f>COUNTIF(E12:I12,"&lt;&gt;") * 5 -SUM(E12:I12)</f>
        <v>9</v>
      </c>
      <c r="R11" s="56">
        <f t="shared" si="4"/>
        <v>-6</v>
      </c>
      <c r="S11" s="56" t="s">
        <v>62</v>
      </c>
      <c r="T11" s="56" t="s">
        <v>62</v>
      </c>
      <c r="U11" s="57"/>
      <c r="V11" s="48" t="b">
        <v>1</v>
      </c>
    </row>
    <row r="12" ht="15.75" customHeight="1">
      <c r="A12" s="50"/>
      <c r="B12" s="51">
        <v>1.0</v>
      </c>
      <c r="C12" s="51" t="str">
        <f>IFERROR(VLOOKUP(B12, results!A:C, 2, FALSE), "")</f>
        <v>Kivuttaret</v>
      </c>
      <c r="D12" s="51" t="str">
        <f>IFERROR(VLOOKUP(B12, results!A:C, 3, FALSE), "")</f>
        <v>A</v>
      </c>
      <c r="E12" s="51">
        <v>0.0</v>
      </c>
      <c r="F12" s="51">
        <v>3.0</v>
      </c>
      <c r="G12" s="51">
        <v>3.0</v>
      </c>
      <c r="H12" s="52"/>
      <c r="I12" s="52"/>
      <c r="J12" s="52">
        <f>IF(L12&gt;L11,1,0)</f>
        <v>1</v>
      </c>
      <c r="K12" s="51">
        <f>IF(L12&lt;L11,1,0)</f>
        <v>0</v>
      </c>
      <c r="L12" s="52">
        <f>IF(E12&gt;E11,1,0)+IF(F12&gt;F11,1,0)+IF(G12&gt;G11,1,0)+IF(H12&gt;H11,1,0)+IF(I12&gt;I11,1,0)</f>
        <v>2</v>
      </c>
      <c r="M12" s="52">
        <f t="shared" si="1"/>
        <v>0</v>
      </c>
      <c r="N12" s="52">
        <f>L11</f>
        <v>1</v>
      </c>
      <c r="O12" s="52">
        <f t="shared" si="2"/>
        <v>3</v>
      </c>
      <c r="P12" s="52">
        <f t="shared" si="3"/>
        <v>6</v>
      </c>
      <c r="Q12" s="52">
        <f>COUNTIF(E11:I11,"&lt;&gt;") * 5 -SUM(E11:I11)</f>
        <v>12</v>
      </c>
      <c r="R12" s="52">
        <f t="shared" si="4"/>
        <v>-6</v>
      </c>
      <c r="S12" s="52" t="s">
        <v>62</v>
      </c>
      <c r="T12" s="52" t="s">
        <v>62</v>
      </c>
      <c r="U12" s="53"/>
      <c r="V12" s="42"/>
    </row>
    <row r="13" ht="15.75" customHeight="1">
      <c r="A13" s="54">
        <v>6.0</v>
      </c>
      <c r="B13" s="55">
        <v>4.0</v>
      </c>
      <c r="C13" s="55" t="str">
        <f>IFERROR(VLOOKUP(B13, results!A:C, 2, FALSE), "")</f>
        <v>Vandals</v>
      </c>
      <c r="D13" s="55" t="str">
        <f>IFERROR(VLOOKUP(B13, results!A:C, 3, FALSE), "")</f>
        <v>A</v>
      </c>
      <c r="E13" s="55">
        <v>0.0</v>
      </c>
      <c r="F13" s="55">
        <v>0.0</v>
      </c>
      <c r="G13" s="56"/>
      <c r="H13" s="56"/>
      <c r="I13" s="56"/>
      <c r="J13" s="56">
        <f>IF(L13&gt;L14,1,0)</f>
        <v>0</v>
      </c>
      <c r="K13" s="55">
        <f>IF(L13&lt;L14,1,0)</f>
        <v>1</v>
      </c>
      <c r="L13" s="56">
        <f>IF(E13&gt;E14,1,0)+IF(F13&gt;F14,1,0)+IF(G13&gt;G14,1,0)+IF(H13&gt;H14,1,0)+IF(I13&gt;I14,1,0)</f>
        <v>0</v>
      </c>
      <c r="M13" s="56">
        <f t="shared" si="1"/>
        <v>0</v>
      </c>
      <c r="N13" s="56">
        <f>L14</f>
        <v>2</v>
      </c>
      <c r="O13" s="56">
        <f t="shared" si="2"/>
        <v>2</v>
      </c>
      <c r="P13" s="56">
        <f t="shared" si="3"/>
        <v>0</v>
      </c>
      <c r="Q13" s="56">
        <f>COUNTIF(E14:I14,"&lt;&gt;") * 5 -SUM(E14:I14)</f>
        <v>3</v>
      </c>
      <c r="R13" s="56">
        <f t="shared" si="4"/>
        <v>-3</v>
      </c>
      <c r="S13" s="56" t="s">
        <v>62</v>
      </c>
      <c r="T13" s="56" t="s">
        <v>62</v>
      </c>
      <c r="U13" s="57"/>
      <c r="V13" s="48" t="b">
        <v>1</v>
      </c>
    </row>
    <row r="14" ht="15.75" customHeight="1">
      <c r="A14" s="50"/>
      <c r="B14" s="51">
        <v>2.0</v>
      </c>
      <c r="C14" s="51" t="str">
        <f>IFERROR(VLOOKUP(B14, results!A:C, 2, FALSE), "")</f>
        <v>White Company (w)</v>
      </c>
      <c r="D14" s="51" t="str">
        <f>IFERROR(VLOOKUP(B14, results!A:C, 3, FALSE), "")</f>
        <v>A</v>
      </c>
      <c r="E14" s="51">
        <v>2.0</v>
      </c>
      <c r="F14" s="51">
        <v>5.0</v>
      </c>
      <c r="G14" s="52"/>
      <c r="H14" s="52"/>
      <c r="I14" s="52"/>
      <c r="J14" s="52">
        <f>IF(L14&gt;L13,1,0)</f>
        <v>1</v>
      </c>
      <c r="K14" s="51">
        <f>IF(L14&lt;L13,1,0)</f>
        <v>0</v>
      </c>
      <c r="L14" s="52">
        <f>IF(E14&gt;E13,1,0)+IF(F14&gt;F13,1,0)+IF(G14&gt;G13,1,0)+IF(H14&gt;H13,1,0)+IF(I14&gt;I13,1,0)</f>
        <v>2</v>
      </c>
      <c r="M14" s="52">
        <f t="shared" si="1"/>
        <v>0</v>
      </c>
      <c r="N14" s="52">
        <f>L13</f>
        <v>0</v>
      </c>
      <c r="O14" s="52">
        <f t="shared" si="2"/>
        <v>2</v>
      </c>
      <c r="P14" s="52">
        <f t="shared" si="3"/>
        <v>7</v>
      </c>
      <c r="Q14" s="52">
        <f>COUNTIF(E13:I13,"&lt;&gt;") * 5 -SUM(E13:I13)</f>
        <v>10</v>
      </c>
      <c r="R14" s="52">
        <f t="shared" si="4"/>
        <v>-3</v>
      </c>
      <c r="S14" s="52" t="s">
        <v>62</v>
      </c>
      <c r="T14" s="52" t="s">
        <v>62</v>
      </c>
      <c r="U14" s="53"/>
      <c r="V14" s="42"/>
    </row>
    <row r="15" ht="15.75" customHeight="1">
      <c r="A15" s="54">
        <v>7.0</v>
      </c>
      <c r="B15" s="55">
        <v>5.0</v>
      </c>
      <c r="C15" s="55" t="str">
        <f>IFERROR(VLOOKUP(B15, results!A:C, 2, FALSE), "")</f>
        <v>Les Lys de France</v>
      </c>
      <c r="D15" s="55" t="str">
        <f>IFERROR(VLOOKUP(B15, results!A:C, 3, FALSE), "")</f>
        <v>A</v>
      </c>
      <c r="E15" s="55">
        <v>0.0</v>
      </c>
      <c r="F15" s="55">
        <v>4.0</v>
      </c>
      <c r="G15" s="55">
        <v>3.0</v>
      </c>
      <c r="H15" s="56"/>
      <c r="I15" s="56"/>
      <c r="J15" s="56">
        <f>IF(L15&gt;L16,1,0)</f>
        <v>1</v>
      </c>
      <c r="K15" s="55">
        <f>IF(L15&lt;L16,1,0)</f>
        <v>0</v>
      </c>
      <c r="L15" s="56">
        <f>IF(E15&gt;E16,1,0)+IF(F15&gt;F16,1,0)+IF(G15&gt;G16,1,0)+IF(H15&gt;H16,1,0)+IF(I15&gt;I16,1,0)</f>
        <v>1</v>
      </c>
      <c r="M15" s="56">
        <f t="shared" si="1"/>
        <v>2</v>
      </c>
      <c r="N15" s="56">
        <f>L16</f>
        <v>0</v>
      </c>
      <c r="O15" s="56">
        <f t="shared" si="2"/>
        <v>3</v>
      </c>
      <c r="P15" s="56">
        <f t="shared" si="3"/>
        <v>7</v>
      </c>
      <c r="Q15" s="56">
        <f>COUNTIF(E16:I16,"&lt;&gt;") * 5 -SUM(E16:I16)</f>
        <v>12</v>
      </c>
      <c r="R15" s="56">
        <f t="shared" si="4"/>
        <v>-5</v>
      </c>
      <c r="S15" s="56" t="s">
        <v>62</v>
      </c>
      <c r="T15" s="56" t="s">
        <v>62</v>
      </c>
      <c r="U15" s="57"/>
      <c r="V15" s="48" t="b">
        <v>1</v>
      </c>
    </row>
    <row r="16" ht="15.75" customHeight="1">
      <c r="A16" s="50"/>
      <c r="B16" s="51">
        <v>3.0</v>
      </c>
      <c r="C16" s="51" t="str">
        <f>IFERROR(VLOOKUP(B16, results!A:C, 2, FALSE), "")</f>
        <v>Knightmares</v>
      </c>
      <c r="D16" s="51" t="str">
        <f>IFERROR(VLOOKUP(B16, results!A:C, 3, FALSE), "")</f>
        <v>A</v>
      </c>
      <c r="E16" s="51">
        <v>0.0</v>
      </c>
      <c r="F16" s="51">
        <v>0.0</v>
      </c>
      <c r="G16" s="51">
        <v>3.0</v>
      </c>
      <c r="H16" s="52"/>
      <c r="I16" s="52"/>
      <c r="J16" s="52">
        <f>IF(L16&gt;L15,1,0)</f>
        <v>0</v>
      </c>
      <c r="K16" s="51">
        <f>IF(L16&lt;L15,1,0)</f>
        <v>1</v>
      </c>
      <c r="L16" s="52">
        <f>IF(E16&gt;E15,1,0)+IF(F16&gt;F15,1,0)+IF(G16&gt;G15,1,0)+IF(H16&gt;H15,1,0)+IF(I16&gt;I15,1,0)</f>
        <v>0</v>
      </c>
      <c r="M16" s="52">
        <f t="shared" si="1"/>
        <v>2</v>
      </c>
      <c r="N16" s="52">
        <f>L15</f>
        <v>1</v>
      </c>
      <c r="O16" s="52">
        <f t="shared" si="2"/>
        <v>3</v>
      </c>
      <c r="P16" s="52">
        <f t="shared" si="3"/>
        <v>3</v>
      </c>
      <c r="Q16" s="52">
        <f>COUNTIF(E15:I15,"&lt;&gt;") * 5 -SUM(E15:I15)</f>
        <v>8</v>
      </c>
      <c r="R16" s="52">
        <f t="shared" si="4"/>
        <v>-5</v>
      </c>
      <c r="S16" s="52" t="s">
        <v>62</v>
      </c>
      <c r="T16" s="52" t="s">
        <v>62</v>
      </c>
      <c r="U16" s="53"/>
      <c r="V16" s="42"/>
    </row>
    <row r="17" ht="15.75" customHeight="1">
      <c r="A17" s="54">
        <v>8.0</v>
      </c>
      <c r="B17" s="55">
        <v>1.0</v>
      </c>
      <c r="C17" s="55" t="str">
        <f>IFERROR(VLOOKUP(B17, results!A:C, 2, FALSE), "")</f>
        <v>Kivuttaret</v>
      </c>
      <c r="D17" s="55" t="str">
        <f>IFERROR(VLOOKUP(B17, results!A:C, 3, FALSE), "")</f>
        <v>A</v>
      </c>
      <c r="E17" s="55">
        <v>3.0</v>
      </c>
      <c r="F17" s="55">
        <v>0.0</v>
      </c>
      <c r="G17" s="55">
        <v>4.0</v>
      </c>
      <c r="H17" s="56"/>
      <c r="I17" s="56"/>
      <c r="J17" s="56">
        <f>IF(L17&gt;L18,1,0)</f>
        <v>1</v>
      </c>
      <c r="K17" s="55">
        <f>IF(L17&lt;L18,1,0)</f>
        <v>0</v>
      </c>
      <c r="L17" s="56">
        <f>IF(E17&gt;E18,1,0)+IF(F17&gt;F18,1,0)+IF(G17&gt;G18,1,0)+IF(H17&gt;H18,1,0)+IF(I17&gt;I18,1,0)</f>
        <v>2</v>
      </c>
      <c r="M17" s="56">
        <f t="shared" si="1"/>
        <v>0</v>
      </c>
      <c r="N17" s="56">
        <f>L18</f>
        <v>1</v>
      </c>
      <c r="O17" s="56">
        <f t="shared" si="2"/>
        <v>3</v>
      </c>
      <c r="P17" s="56">
        <f t="shared" si="3"/>
        <v>7</v>
      </c>
      <c r="Q17" s="56">
        <f>COUNTIF(E18:I18,"&lt;&gt;") * 5 -SUM(E18:I18)</f>
        <v>11</v>
      </c>
      <c r="R17" s="56">
        <f t="shared" si="4"/>
        <v>-4</v>
      </c>
      <c r="S17" s="56" t="s">
        <v>62</v>
      </c>
      <c r="T17" s="56" t="s">
        <v>62</v>
      </c>
      <c r="U17" s="57"/>
      <c r="V17" s="48" t="b">
        <v>1</v>
      </c>
    </row>
    <row r="18" ht="15.75" customHeight="1">
      <c r="A18" s="50"/>
      <c r="B18" s="51">
        <v>2.0</v>
      </c>
      <c r="C18" s="51" t="str">
        <f>IFERROR(VLOOKUP(B18, results!A:C, 2, FALSE), "")</f>
        <v>White Company (w)</v>
      </c>
      <c r="D18" s="51" t="str">
        <f>IFERROR(VLOOKUP(B18, results!A:C, 3, FALSE), "")</f>
        <v>A</v>
      </c>
      <c r="E18" s="51">
        <v>0.0</v>
      </c>
      <c r="F18" s="51">
        <v>2.0</v>
      </c>
      <c r="G18" s="51">
        <v>2.0</v>
      </c>
      <c r="H18" s="52"/>
      <c r="I18" s="52"/>
      <c r="J18" s="52">
        <f>IF(L18&gt;L17,1,0)</f>
        <v>0</v>
      </c>
      <c r="K18" s="51">
        <f>IF(L18&lt;L17,1,0)</f>
        <v>1</v>
      </c>
      <c r="L18" s="52">
        <f>IF(E18&gt;E17,1,0)+IF(F18&gt;F17,1,0)+IF(G18&gt;G17,1,0)+IF(H18&gt;H17,1,0)+IF(I18&gt;I17,1,0)</f>
        <v>1</v>
      </c>
      <c r="M18" s="52">
        <f t="shared" si="1"/>
        <v>0</v>
      </c>
      <c r="N18" s="52">
        <f>L17</f>
        <v>2</v>
      </c>
      <c r="O18" s="52">
        <f t="shared" si="2"/>
        <v>3</v>
      </c>
      <c r="P18" s="52">
        <f t="shared" si="3"/>
        <v>4</v>
      </c>
      <c r="Q18" s="52">
        <f>COUNTIF(E17:I17,"&lt;&gt;") * 5 -SUM(E17:I17)</f>
        <v>8</v>
      </c>
      <c r="R18" s="52">
        <f t="shared" si="4"/>
        <v>-4</v>
      </c>
      <c r="S18" s="52" t="s">
        <v>62</v>
      </c>
      <c r="T18" s="52" t="s">
        <v>62</v>
      </c>
      <c r="U18" s="53"/>
      <c r="V18" s="42"/>
    </row>
    <row r="19" ht="15.75" customHeight="1">
      <c r="A19" s="54">
        <v>9.0</v>
      </c>
      <c r="B19" s="55">
        <v>3.0</v>
      </c>
      <c r="C19" s="55" t="str">
        <f>IFERROR(VLOOKUP(B19, results!A:C, 2, FALSE), "")</f>
        <v>Knightmares</v>
      </c>
      <c r="D19" s="55" t="str">
        <f>IFERROR(VLOOKUP(B19, results!A:C, 3, FALSE), "")</f>
        <v>A</v>
      </c>
      <c r="E19" s="55">
        <v>3.0</v>
      </c>
      <c r="F19" s="55">
        <v>4.0</v>
      </c>
      <c r="G19" s="56"/>
      <c r="H19" s="56"/>
      <c r="I19" s="56"/>
      <c r="J19" s="56">
        <f>IF(L19&gt;L20,1,0)</f>
        <v>1</v>
      </c>
      <c r="K19" s="55">
        <f>IF(L19&lt;L20,1,0)</f>
        <v>0</v>
      </c>
      <c r="L19" s="56">
        <f>IF(E19&gt;E20,1,0)+IF(F19&gt;F20,1,0)+IF(G19&gt;G20,1,0)+IF(H19&gt;H20,1,0)+IF(I19&gt;I20,1,0)</f>
        <v>2</v>
      </c>
      <c r="M19" s="56">
        <f t="shared" si="1"/>
        <v>0</v>
      </c>
      <c r="N19" s="56">
        <f>L20</f>
        <v>0</v>
      </c>
      <c r="O19" s="56">
        <f t="shared" si="2"/>
        <v>2</v>
      </c>
      <c r="P19" s="56">
        <f t="shared" si="3"/>
        <v>7</v>
      </c>
      <c r="Q19" s="56">
        <f>COUNTIF(E20:I20,"&lt;&gt;") * 5 -SUM(E20:I20)</f>
        <v>10</v>
      </c>
      <c r="R19" s="56">
        <f t="shared" si="4"/>
        <v>-3</v>
      </c>
      <c r="S19" s="56" t="s">
        <v>62</v>
      </c>
      <c r="T19" s="56" t="s">
        <v>62</v>
      </c>
      <c r="U19" s="57"/>
      <c r="V19" s="48" t="b">
        <v>1</v>
      </c>
    </row>
    <row r="20" ht="15.75" customHeight="1">
      <c r="A20" s="50"/>
      <c r="B20" s="51">
        <v>4.0</v>
      </c>
      <c r="C20" s="51" t="str">
        <f>IFERROR(VLOOKUP(B20, results!A:C, 2, FALSE), "")</f>
        <v>Vandals</v>
      </c>
      <c r="D20" s="51" t="str">
        <f>IFERROR(VLOOKUP(B20, results!A:C, 3, FALSE), "")</f>
        <v>A</v>
      </c>
      <c r="E20" s="51">
        <v>0.0</v>
      </c>
      <c r="F20" s="51">
        <v>0.0</v>
      </c>
      <c r="G20" s="52"/>
      <c r="H20" s="52"/>
      <c r="I20" s="52"/>
      <c r="J20" s="52">
        <f>IF(L20&gt;L19,1,0)</f>
        <v>0</v>
      </c>
      <c r="K20" s="51">
        <f>IF(L20&lt;L19,1,0)</f>
        <v>1</v>
      </c>
      <c r="L20" s="52">
        <f>IF(E20&gt;E19,1,0)+IF(F20&gt;F19,1,0)+IF(G20&gt;G19,1,0)+IF(H20&gt;H19,1,0)+IF(I20&gt;I19,1,0)</f>
        <v>0</v>
      </c>
      <c r="M20" s="52">
        <f t="shared" si="1"/>
        <v>0</v>
      </c>
      <c r="N20" s="52">
        <f>L19</f>
        <v>2</v>
      </c>
      <c r="O20" s="52">
        <f t="shared" si="2"/>
        <v>2</v>
      </c>
      <c r="P20" s="52">
        <f t="shared" si="3"/>
        <v>0</v>
      </c>
      <c r="Q20" s="52">
        <f>COUNTIF(E19:I19,"&lt;&gt;") * 5 -SUM(E19:I19)</f>
        <v>3</v>
      </c>
      <c r="R20" s="52">
        <f t="shared" si="4"/>
        <v>-3</v>
      </c>
      <c r="S20" s="52" t="s">
        <v>62</v>
      </c>
      <c r="T20" s="52" t="s">
        <v>62</v>
      </c>
      <c r="U20" s="53"/>
      <c r="V20" s="42"/>
    </row>
    <row r="21" ht="15.75" customHeight="1">
      <c r="A21" s="54">
        <v>10.0</v>
      </c>
      <c r="B21" s="55">
        <v>5.0</v>
      </c>
      <c r="C21" s="55" t="str">
        <f>IFERROR(VLOOKUP(B21, results!A:C, 2, FALSE), "")</f>
        <v>Les Lys de France</v>
      </c>
      <c r="D21" s="55" t="str">
        <f>IFERROR(VLOOKUP(B21, results!A:C, 3, FALSE), "")</f>
        <v>A</v>
      </c>
      <c r="E21" s="55">
        <v>4.0</v>
      </c>
      <c r="F21" s="55">
        <v>4.0</v>
      </c>
      <c r="G21" s="56"/>
      <c r="H21" s="56"/>
      <c r="I21" s="56"/>
      <c r="J21" s="56">
        <f>IF(L21&gt;L22,1,0)</f>
        <v>1</v>
      </c>
      <c r="K21" s="55">
        <f>IF(L21&lt;L22,1,0)</f>
        <v>0</v>
      </c>
      <c r="L21" s="56">
        <f>IF(E21&gt;E22,1,0)+IF(F21&gt;F22,1,0)+IF(G21&gt;G22,1,0)+IF(H21&gt;H22,1,0)+IF(I21&gt;I22,1,0)</f>
        <v>2</v>
      </c>
      <c r="M21" s="56">
        <f t="shared" si="1"/>
        <v>0</v>
      </c>
      <c r="N21" s="56">
        <f>L22</f>
        <v>0</v>
      </c>
      <c r="O21" s="56">
        <f t="shared" si="2"/>
        <v>2</v>
      </c>
      <c r="P21" s="56">
        <f t="shared" si="3"/>
        <v>8</v>
      </c>
      <c r="Q21" s="56">
        <f>COUNTIF(E22:I22,"&lt;&gt;") * 5 -SUM(E22:I22)</f>
        <v>10</v>
      </c>
      <c r="R21" s="56">
        <f t="shared" si="4"/>
        <v>-2</v>
      </c>
      <c r="S21" s="56" t="s">
        <v>62</v>
      </c>
      <c r="T21" s="56" t="s">
        <v>62</v>
      </c>
      <c r="U21" s="57"/>
      <c r="V21" s="48" t="b">
        <v>1</v>
      </c>
    </row>
    <row r="22" ht="15.75" customHeight="1">
      <c r="A22" s="50"/>
      <c r="B22" s="51">
        <v>1.0</v>
      </c>
      <c r="C22" s="51" t="str">
        <f>IFERROR(VLOOKUP(B22, results!A:C, 2, FALSE), "")</f>
        <v>Kivuttaret</v>
      </c>
      <c r="D22" s="51" t="str">
        <f>IFERROR(VLOOKUP(B22, results!A:C, 3, FALSE), "")</f>
        <v>A</v>
      </c>
      <c r="E22" s="51">
        <v>0.0</v>
      </c>
      <c r="F22" s="51">
        <v>0.0</v>
      </c>
      <c r="G22" s="52"/>
      <c r="H22" s="52"/>
      <c r="I22" s="52"/>
      <c r="J22" s="52">
        <f>IF(L22&gt;L21,1,0)</f>
        <v>0</v>
      </c>
      <c r="K22" s="51">
        <f>IF(L22&lt;L21,1,0)</f>
        <v>1</v>
      </c>
      <c r="L22" s="52">
        <f>IF(E22&gt;E21,1,0)+IF(F22&gt;F21,1,0)+IF(G22&gt;G21,1,0)+IF(H22&gt;H21,1,0)+IF(I22&gt;I21,1,0)</f>
        <v>0</v>
      </c>
      <c r="M22" s="52">
        <f t="shared" si="1"/>
        <v>0</v>
      </c>
      <c r="N22" s="52">
        <f>L21</f>
        <v>2</v>
      </c>
      <c r="O22" s="52">
        <f t="shared" si="2"/>
        <v>2</v>
      </c>
      <c r="P22" s="52">
        <f t="shared" si="3"/>
        <v>0</v>
      </c>
      <c r="Q22" s="52">
        <f>COUNTIF(E21:I21,"&lt;&gt;") * 5 -SUM(E21:I21)</f>
        <v>2</v>
      </c>
      <c r="R22" s="52">
        <f t="shared" si="4"/>
        <v>-2</v>
      </c>
      <c r="S22" s="52" t="s">
        <v>62</v>
      </c>
      <c r="T22" s="52" t="s">
        <v>62</v>
      </c>
      <c r="U22" s="53"/>
      <c r="V22" s="42"/>
    </row>
    <row r="23" ht="15.75" customHeight="1">
      <c r="A23" s="59">
        <v>11.0</v>
      </c>
      <c r="B23" s="60">
        <v>6.0</v>
      </c>
      <c r="C23" s="60" t="str">
        <f>IFERROR(VLOOKUP(B23, results!A:C, 2, FALSE), "")</f>
        <v>Blood Griffins</v>
      </c>
      <c r="D23" s="60" t="str">
        <f>IFERROR(VLOOKUP(B23, results!A:C, 3, FALSE), "")</f>
        <v>B</v>
      </c>
      <c r="E23" s="60">
        <v>0.0</v>
      </c>
      <c r="F23" s="60">
        <v>0.0</v>
      </c>
      <c r="G23" s="60">
        <v>0.0</v>
      </c>
      <c r="H23" s="61"/>
      <c r="I23" s="61"/>
      <c r="J23" s="61">
        <f>IF(L23&gt;L24,1,0)</f>
        <v>0</v>
      </c>
      <c r="K23" s="60">
        <f>IF(L23&lt;L24,1,0)</f>
        <v>1</v>
      </c>
      <c r="L23" s="61">
        <f>IF(E23&gt;E24,1,0)+IF(F23&gt;F24,1,0)+IF(G23&gt;G24,1,0)+IF(H23&gt;H24,1,0)+IF(I23&gt;I24,1,0)</f>
        <v>0</v>
      </c>
      <c r="M23" s="61">
        <f t="shared" si="1"/>
        <v>1</v>
      </c>
      <c r="N23" s="61">
        <f>L24</f>
        <v>2</v>
      </c>
      <c r="O23" s="61">
        <f t="shared" si="2"/>
        <v>3</v>
      </c>
      <c r="P23" s="61">
        <f t="shared" si="3"/>
        <v>0</v>
      </c>
      <c r="Q23" s="61">
        <f>COUNTIF(E24:I24,"&lt;&gt;") * 5 -SUM(E24:I24)</f>
        <v>8</v>
      </c>
      <c r="R23" s="61">
        <f t="shared" si="4"/>
        <v>-8</v>
      </c>
      <c r="S23" s="61" t="s">
        <v>62</v>
      </c>
      <c r="T23" s="61" t="s">
        <v>62</v>
      </c>
      <c r="U23" s="62"/>
      <c r="V23" s="48" t="b">
        <v>1</v>
      </c>
    </row>
    <row r="24" ht="15.75" customHeight="1">
      <c r="A24" s="50"/>
      <c r="B24" s="51">
        <v>7.0</v>
      </c>
      <c r="C24" s="51" t="str">
        <f>IFERROR(VLOOKUP(B24, results!A:C, 2, FALSE), "")</f>
        <v>Prague Vixens</v>
      </c>
      <c r="D24" s="51" t="str">
        <f>IFERROR(VLOOKUP(B24, results!A:C, 3, FALSE), "")</f>
        <v>B</v>
      </c>
      <c r="E24" s="51">
        <v>4.0</v>
      </c>
      <c r="F24" s="51">
        <v>0.0</v>
      </c>
      <c r="G24" s="51">
        <v>3.0</v>
      </c>
      <c r="H24" s="52"/>
      <c r="I24" s="52"/>
      <c r="J24" s="52">
        <f>IF(L24&gt;L23,1,0)</f>
        <v>1</v>
      </c>
      <c r="K24" s="51">
        <f>IF(L24&lt;L23,1,0)</f>
        <v>0</v>
      </c>
      <c r="L24" s="52">
        <f>IF(E24&gt;E23,1,0)+IF(F24&gt;F23,1,0)+IF(G24&gt;G23,1,0)+IF(H24&gt;H23,1,0)+IF(I24&gt;I23,1,0)</f>
        <v>2</v>
      </c>
      <c r="M24" s="52">
        <f t="shared" si="1"/>
        <v>1</v>
      </c>
      <c r="N24" s="52">
        <f>L23</f>
        <v>0</v>
      </c>
      <c r="O24" s="52">
        <f t="shared" si="2"/>
        <v>3</v>
      </c>
      <c r="P24" s="52">
        <f t="shared" si="3"/>
        <v>7</v>
      </c>
      <c r="Q24" s="52">
        <f>COUNTIF(E23:I23,"&lt;&gt;") * 5 -SUM(E23:I23)</f>
        <v>15</v>
      </c>
      <c r="R24" s="52">
        <f t="shared" si="4"/>
        <v>-8</v>
      </c>
      <c r="S24" s="52" t="s">
        <v>62</v>
      </c>
      <c r="T24" s="52" t="s">
        <v>62</v>
      </c>
      <c r="U24" s="53"/>
      <c r="V24" s="42"/>
    </row>
    <row r="25" ht="15.75" customHeight="1">
      <c r="A25" s="63">
        <v>12.0</v>
      </c>
      <c r="B25" s="64">
        <v>8.0</v>
      </c>
      <c r="C25" s="64" t="str">
        <f>IFERROR(VLOOKUP(B25, results!A:C, 2, FALSE), "")</f>
        <v>Vandals II</v>
      </c>
      <c r="D25" s="64" t="str">
        <f>IFERROR(VLOOKUP(B25, results!A:C, 3, FALSE), "")</f>
        <v>B</v>
      </c>
      <c r="E25" s="64">
        <v>0.0</v>
      </c>
      <c r="F25" s="64">
        <v>0.0</v>
      </c>
      <c r="G25" s="64"/>
      <c r="H25" s="65"/>
      <c r="I25" s="65"/>
      <c r="J25" s="65">
        <f>IF(L25&gt;L26,1,0)</f>
        <v>0</v>
      </c>
      <c r="K25" s="64">
        <f>IF(L25&lt;L26,1,0)</f>
        <v>1</v>
      </c>
      <c r="L25" s="65">
        <f>IF(E25&gt;E26,1,0)+IF(F25&gt;F26,1,0)+IF(G25&gt;G26,1,0)+IF(H25&gt;H26,1,0)+IF(I25&gt;I26,1,0)</f>
        <v>0</v>
      </c>
      <c r="M25" s="65">
        <f t="shared" si="1"/>
        <v>0</v>
      </c>
      <c r="N25" s="65">
        <f>L26</f>
        <v>2</v>
      </c>
      <c r="O25" s="65">
        <f t="shared" si="2"/>
        <v>2</v>
      </c>
      <c r="P25" s="65">
        <f t="shared" si="3"/>
        <v>0</v>
      </c>
      <c r="Q25" s="65">
        <f>COUNTIF(E26:I26,"&lt;&gt;") * 5 -SUM(E26:I26)</f>
        <v>6</v>
      </c>
      <c r="R25" s="65">
        <f t="shared" si="4"/>
        <v>-6</v>
      </c>
      <c r="S25" s="64">
        <v>1.0</v>
      </c>
      <c r="T25" s="65" t="s">
        <v>62</v>
      </c>
      <c r="U25" s="66" t="s">
        <v>65</v>
      </c>
      <c r="V25" s="48" t="b">
        <v>1</v>
      </c>
    </row>
    <row r="26" ht="15.75" customHeight="1">
      <c r="A26" s="50"/>
      <c r="B26" s="51">
        <v>9.0</v>
      </c>
      <c r="C26" s="51" t="str">
        <f>IFERROR(VLOOKUP(B26, results!A:C, 2, FALSE), "")</f>
        <v>Valkyries of Valor</v>
      </c>
      <c r="D26" s="51" t="str">
        <f>IFERROR(VLOOKUP(B26, results!A:C, 3, FALSE), "")</f>
        <v>B</v>
      </c>
      <c r="E26" s="51">
        <v>1.0</v>
      </c>
      <c r="F26" s="51">
        <v>3.0</v>
      </c>
      <c r="G26" s="51"/>
      <c r="H26" s="52"/>
      <c r="I26" s="52"/>
      <c r="J26" s="52">
        <f>IF(L26&gt;L25,1,0)</f>
        <v>1</v>
      </c>
      <c r="K26" s="51">
        <f>IF(L26&lt;L25,1,0)</f>
        <v>0</v>
      </c>
      <c r="L26" s="52">
        <f>IF(E26&gt;E25,1,0)+IF(F26&gt;F25,1,0)+IF(G26&gt;G25,1,0)+IF(H26&gt;H25,1,0)+IF(I26&gt;I25,1,0)</f>
        <v>2</v>
      </c>
      <c r="M26" s="52">
        <f t="shared" si="1"/>
        <v>0</v>
      </c>
      <c r="N26" s="52">
        <f>L25</f>
        <v>0</v>
      </c>
      <c r="O26" s="52">
        <f t="shared" si="2"/>
        <v>2</v>
      </c>
      <c r="P26" s="52">
        <f t="shared" si="3"/>
        <v>4</v>
      </c>
      <c r="Q26" s="52">
        <f>COUNTIF(E25:I25,"&lt;&gt;") * 5 -SUM(E25:I25)</f>
        <v>10</v>
      </c>
      <c r="R26" s="52">
        <f t="shared" si="4"/>
        <v>-6</v>
      </c>
      <c r="S26" s="52" t="s">
        <v>62</v>
      </c>
      <c r="T26" s="52" t="s">
        <v>62</v>
      </c>
      <c r="U26" s="53"/>
      <c r="V26" s="42"/>
    </row>
    <row r="27" ht="15.75" customHeight="1">
      <c r="A27" s="63">
        <v>13.0</v>
      </c>
      <c r="B27" s="64">
        <v>6.0</v>
      </c>
      <c r="C27" s="64" t="str">
        <f>IFERROR(VLOOKUP(B27, results!A:C, 2, FALSE), "")</f>
        <v>Blood Griffins</v>
      </c>
      <c r="D27" s="64" t="str">
        <f>IFERROR(VLOOKUP(B27, results!A:C, 3, FALSE), "")</f>
        <v>B</v>
      </c>
      <c r="E27" s="64">
        <v>1.0</v>
      </c>
      <c r="F27" s="64">
        <v>0.0</v>
      </c>
      <c r="G27" s="64">
        <v>1.0</v>
      </c>
      <c r="H27" s="65"/>
      <c r="I27" s="65"/>
      <c r="J27" s="65">
        <f>IF(L27&gt;L28,1,0)</f>
        <v>1</v>
      </c>
      <c r="K27" s="64">
        <f>IF(L27&lt;L28,1,0)</f>
        <v>0</v>
      </c>
      <c r="L27" s="65">
        <f>IF(E27&gt;E28,1,0)+IF(F27&gt;F28,1,0)+IF(G27&gt;G28,1,0)+IF(H27&gt;H28,1,0)+IF(I27&gt;I28,1,0)</f>
        <v>2</v>
      </c>
      <c r="M27" s="65">
        <f t="shared" si="1"/>
        <v>0</v>
      </c>
      <c r="N27" s="65">
        <f>L28</f>
        <v>1</v>
      </c>
      <c r="O27" s="65">
        <f t="shared" si="2"/>
        <v>3</v>
      </c>
      <c r="P27" s="65">
        <f t="shared" si="3"/>
        <v>2</v>
      </c>
      <c r="Q27" s="65">
        <f>COUNTIF(E28:I28,"&lt;&gt;") * 5 -SUM(E28:I28)</f>
        <v>12</v>
      </c>
      <c r="R27" s="65">
        <f t="shared" si="4"/>
        <v>-10</v>
      </c>
      <c r="S27" s="65" t="s">
        <v>62</v>
      </c>
      <c r="T27" s="65" t="s">
        <v>62</v>
      </c>
      <c r="U27" s="67"/>
      <c r="V27" s="48" t="b">
        <v>1</v>
      </c>
    </row>
    <row r="28" ht="15.75" customHeight="1">
      <c r="A28" s="50"/>
      <c r="B28" s="51">
        <v>8.0</v>
      </c>
      <c r="C28" s="51" t="str">
        <f>IFERROR(VLOOKUP(B28, results!A:C, 2, FALSE), "")</f>
        <v>Vandals II</v>
      </c>
      <c r="D28" s="51" t="str">
        <f>IFERROR(VLOOKUP(B28, results!A:C, 3, FALSE), "")</f>
        <v>B</v>
      </c>
      <c r="E28" s="51">
        <v>0.0</v>
      </c>
      <c r="F28" s="51">
        <v>3.0</v>
      </c>
      <c r="G28" s="51">
        <v>0.0</v>
      </c>
      <c r="H28" s="52"/>
      <c r="I28" s="52"/>
      <c r="J28" s="52">
        <f>IF(L28&gt;L27,1,0)</f>
        <v>0</v>
      </c>
      <c r="K28" s="51">
        <f>IF(L28&lt;L27,1,0)</f>
        <v>1</v>
      </c>
      <c r="L28" s="52">
        <f>IF(E28&gt;E27,1,0)+IF(F28&gt;F27,1,0)+IF(G28&gt;G27,1,0)+IF(H28&gt;H27,1,0)+IF(I28&gt;I27,1,0)</f>
        <v>1</v>
      </c>
      <c r="M28" s="52">
        <f t="shared" si="1"/>
        <v>0</v>
      </c>
      <c r="N28" s="52">
        <f>L27</f>
        <v>2</v>
      </c>
      <c r="O28" s="52">
        <f t="shared" si="2"/>
        <v>3</v>
      </c>
      <c r="P28" s="52">
        <f t="shared" si="3"/>
        <v>3</v>
      </c>
      <c r="Q28" s="52">
        <f>COUNTIF(E27:I27,"&lt;&gt;") * 5 -SUM(E27:I27)</f>
        <v>13</v>
      </c>
      <c r="R28" s="52">
        <f t="shared" si="4"/>
        <v>-10</v>
      </c>
      <c r="S28" s="52" t="s">
        <v>62</v>
      </c>
      <c r="T28" s="52" t="s">
        <v>62</v>
      </c>
      <c r="U28" s="53"/>
      <c r="V28" s="42"/>
    </row>
    <row r="29" ht="15.75" customHeight="1">
      <c r="A29" s="63">
        <v>14.0</v>
      </c>
      <c r="B29" s="64">
        <v>7.0</v>
      </c>
      <c r="C29" s="64" t="str">
        <f>IFERROR(VLOOKUP(B29, results!A:C, 2, FALSE), "")</f>
        <v>Prague Vixens</v>
      </c>
      <c r="D29" s="64" t="str">
        <f>IFERROR(VLOOKUP(B29, results!A:C, 3, FALSE), "")</f>
        <v>B</v>
      </c>
      <c r="E29" s="64">
        <v>2.0</v>
      </c>
      <c r="F29" s="64">
        <v>0.0</v>
      </c>
      <c r="G29" s="64">
        <v>0.0</v>
      </c>
      <c r="H29" s="65"/>
      <c r="I29" s="65"/>
      <c r="J29" s="65">
        <f>IF(L29&gt;L30,1,0)</f>
        <v>0</v>
      </c>
      <c r="K29" s="64">
        <f>IF(L29&lt;L30,1,0)</f>
        <v>1</v>
      </c>
      <c r="L29" s="65">
        <f>IF(E29&gt;E30,1,0)+IF(F29&gt;F30,1,0)+IF(G29&gt;G30,1,0)+IF(H29&gt;H30,1,0)+IF(I29&gt;I30,1,0)</f>
        <v>0</v>
      </c>
      <c r="M29" s="65">
        <f t="shared" si="1"/>
        <v>1</v>
      </c>
      <c r="N29" s="65">
        <f>L30</f>
        <v>2</v>
      </c>
      <c r="O29" s="65">
        <f t="shared" si="2"/>
        <v>3</v>
      </c>
      <c r="P29" s="65">
        <f t="shared" si="3"/>
        <v>2</v>
      </c>
      <c r="Q29" s="65">
        <f>COUNTIF(E30:I30,"&lt;&gt;") * 5 -SUM(E30:I30)</f>
        <v>8</v>
      </c>
      <c r="R29" s="65">
        <f t="shared" si="4"/>
        <v>-6</v>
      </c>
      <c r="S29" s="65" t="s">
        <v>62</v>
      </c>
      <c r="T29" s="65" t="s">
        <v>62</v>
      </c>
      <c r="U29" s="67"/>
      <c r="V29" s="48" t="b">
        <v>1</v>
      </c>
    </row>
    <row r="30" ht="15.75" customHeight="1">
      <c r="A30" s="50"/>
      <c r="B30" s="51">
        <v>9.0</v>
      </c>
      <c r="C30" s="51" t="str">
        <f>IFERROR(VLOOKUP(B30, results!A:C, 2, FALSE), "")</f>
        <v>Valkyries of Valor</v>
      </c>
      <c r="D30" s="51" t="str">
        <f>IFERROR(VLOOKUP(B30, results!A:C, 3, FALSE), "")</f>
        <v>B</v>
      </c>
      <c r="E30" s="51">
        <v>2.0</v>
      </c>
      <c r="F30" s="51">
        <v>2.0</v>
      </c>
      <c r="G30" s="51">
        <v>3.0</v>
      </c>
      <c r="H30" s="52"/>
      <c r="I30" s="52"/>
      <c r="J30" s="52">
        <f>IF(L30&gt;L29,1,0)</f>
        <v>1</v>
      </c>
      <c r="K30" s="51">
        <f>IF(L30&lt;L29,1,0)</f>
        <v>0</v>
      </c>
      <c r="L30" s="52">
        <f>IF(E30&gt;E29,1,0)+IF(F30&gt;F29,1,0)+IF(G30&gt;G29,1,0)+IF(H30&gt;H29,1,0)+IF(I30&gt;I29,1,0)</f>
        <v>2</v>
      </c>
      <c r="M30" s="52">
        <f t="shared" si="1"/>
        <v>1</v>
      </c>
      <c r="N30" s="52">
        <f>L29</f>
        <v>0</v>
      </c>
      <c r="O30" s="52">
        <f t="shared" si="2"/>
        <v>3</v>
      </c>
      <c r="P30" s="52">
        <f t="shared" si="3"/>
        <v>7</v>
      </c>
      <c r="Q30" s="52">
        <f>COUNTIF(E29:I29,"&lt;&gt;") * 5 -SUM(E29:I29)</f>
        <v>13</v>
      </c>
      <c r="R30" s="52">
        <f t="shared" si="4"/>
        <v>-6</v>
      </c>
      <c r="S30" s="52" t="s">
        <v>62</v>
      </c>
      <c r="T30" s="52" t="s">
        <v>62</v>
      </c>
      <c r="U30" s="53"/>
      <c r="V30" s="42"/>
    </row>
    <row r="31" ht="15.75" customHeight="1">
      <c r="A31" s="63">
        <v>15.0</v>
      </c>
      <c r="B31" s="64">
        <v>6.0</v>
      </c>
      <c r="C31" s="64" t="str">
        <f>IFERROR(VLOOKUP(B31, results!A:C, 2, FALSE), "")</f>
        <v>Blood Griffins</v>
      </c>
      <c r="D31" s="64" t="str">
        <f>IFERROR(VLOOKUP(B31, results!A:C, 3, FALSE), "")</f>
        <v>B</v>
      </c>
      <c r="E31" s="64">
        <v>0.0</v>
      </c>
      <c r="F31" s="64">
        <v>0.0</v>
      </c>
      <c r="G31" s="65"/>
      <c r="H31" s="65"/>
      <c r="I31" s="65"/>
      <c r="J31" s="65">
        <f>IF(L31&gt;L32,1,0)</f>
        <v>0</v>
      </c>
      <c r="K31" s="64">
        <f>IF(L31&lt;L32,1,0)</f>
        <v>1</v>
      </c>
      <c r="L31" s="65">
        <f>IF(E31&gt;E32,1,0)+IF(F31&gt;F32,1,0)+IF(G31&gt;G32,1,0)+IF(H31&gt;H32,1,0)+IF(I31&gt;I32,1,0)</f>
        <v>0</v>
      </c>
      <c r="M31" s="65">
        <f t="shared" si="1"/>
        <v>0</v>
      </c>
      <c r="N31" s="65">
        <f>L32</f>
        <v>2</v>
      </c>
      <c r="O31" s="65">
        <f t="shared" si="2"/>
        <v>2</v>
      </c>
      <c r="P31" s="65">
        <f t="shared" si="3"/>
        <v>0</v>
      </c>
      <c r="Q31" s="65">
        <f>COUNTIF(E32:I32,"&lt;&gt;") * 5 -SUM(E32:I32)</f>
        <v>2</v>
      </c>
      <c r="R31" s="65">
        <f t="shared" si="4"/>
        <v>-2</v>
      </c>
      <c r="S31" s="65" t="s">
        <v>62</v>
      </c>
      <c r="T31" s="65" t="s">
        <v>62</v>
      </c>
      <c r="U31" s="67"/>
      <c r="V31" s="48" t="b">
        <v>1</v>
      </c>
    </row>
    <row r="32" ht="15.75" customHeight="1">
      <c r="A32" s="50"/>
      <c r="B32" s="51">
        <v>9.0</v>
      </c>
      <c r="C32" s="51" t="str">
        <f>IFERROR(VLOOKUP(B32, results!A:C, 2, FALSE), "")</f>
        <v>Valkyries of Valor</v>
      </c>
      <c r="D32" s="51" t="str">
        <f>IFERROR(VLOOKUP(B32, results!A:C, 3, FALSE), "")</f>
        <v>B</v>
      </c>
      <c r="E32" s="51">
        <v>5.0</v>
      </c>
      <c r="F32" s="51">
        <v>3.0</v>
      </c>
      <c r="G32" s="52"/>
      <c r="H32" s="52"/>
      <c r="I32" s="52"/>
      <c r="J32" s="52">
        <f>IF(L32&gt;L31,1,0)</f>
        <v>1</v>
      </c>
      <c r="K32" s="51">
        <f>IF(L32&lt;L31,1,0)</f>
        <v>0</v>
      </c>
      <c r="L32" s="52">
        <f>IF(E32&gt;E31,1,0)+IF(F32&gt;F31,1,0)+IF(G32&gt;G31,1,0)+IF(H32&gt;H31,1,0)+IF(I32&gt;I31,1,0)</f>
        <v>2</v>
      </c>
      <c r="M32" s="52">
        <f t="shared" si="1"/>
        <v>0</v>
      </c>
      <c r="N32" s="52">
        <f>L31</f>
        <v>0</v>
      </c>
      <c r="O32" s="52">
        <f t="shared" si="2"/>
        <v>2</v>
      </c>
      <c r="P32" s="52">
        <f t="shared" si="3"/>
        <v>8</v>
      </c>
      <c r="Q32" s="52">
        <f>COUNTIF(E31:I31,"&lt;&gt;") * 5 -SUM(E31:I31)</f>
        <v>10</v>
      </c>
      <c r="R32" s="52">
        <f t="shared" si="4"/>
        <v>-2</v>
      </c>
      <c r="S32" s="52" t="s">
        <v>62</v>
      </c>
      <c r="T32" s="52" t="s">
        <v>62</v>
      </c>
      <c r="U32" s="53"/>
      <c r="V32" s="42"/>
    </row>
    <row r="33" ht="15.75" customHeight="1">
      <c r="A33" s="63">
        <v>16.0</v>
      </c>
      <c r="B33" s="64">
        <v>7.0</v>
      </c>
      <c r="C33" s="64" t="str">
        <f>IFERROR(VLOOKUP(B33, results!A:C, 2, FALSE), "")</f>
        <v>Prague Vixens</v>
      </c>
      <c r="D33" s="64" t="str">
        <f>IFERROR(VLOOKUP(B33, results!A:C, 3, FALSE), "")</f>
        <v>B</v>
      </c>
      <c r="E33" s="64">
        <v>0.0</v>
      </c>
      <c r="F33" s="64">
        <v>0.0</v>
      </c>
      <c r="G33" s="65"/>
      <c r="H33" s="65"/>
      <c r="I33" s="65"/>
      <c r="J33" s="65">
        <f>IF(L33&gt;L34,1,0)</f>
        <v>0</v>
      </c>
      <c r="K33" s="64">
        <f>IF(L33&lt;L34,1,0)</f>
        <v>1</v>
      </c>
      <c r="L33" s="65">
        <f>IF(E33&gt;E34,1,0)+IF(F33&gt;F34,1,0)+IF(G33&gt;G34,1,0)+IF(H33&gt;H34,1,0)+IF(I33&gt;I34,1,0)</f>
        <v>0</v>
      </c>
      <c r="M33" s="65">
        <f t="shared" si="1"/>
        <v>0</v>
      </c>
      <c r="N33" s="65">
        <f>L34</f>
        <v>2</v>
      </c>
      <c r="O33" s="65">
        <f t="shared" si="2"/>
        <v>2</v>
      </c>
      <c r="P33" s="65">
        <f t="shared" si="3"/>
        <v>0</v>
      </c>
      <c r="Q33" s="65">
        <f>COUNTIF(E34:I34,"&lt;&gt;") * 5 -SUM(E34:I34)</f>
        <v>1</v>
      </c>
      <c r="R33" s="65">
        <f t="shared" si="4"/>
        <v>-1</v>
      </c>
      <c r="S33" s="65" t="s">
        <v>62</v>
      </c>
      <c r="T33" s="65" t="s">
        <v>62</v>
      </c>
      <c r="U33" s="67"/>
      <c r="V33" s="48" t="b">
        <v>1</v>
      </c>
    </row>
    <row r="34" ht="15.75" customHeight="1">
      <c r="A34" s="50"/>
      <c r="B34" s="51">
        <v>8.0</v>
      </c>
      <c r="C34" s="51" t="str">
        <f>IFERROR(VLOOKUP(B34, results!A:C, 2, FALSE), "")</f>
        <v>Vandals II</v>
      </c>
      <c r="D34" s="51" t="str">
        <f>IFERROR(VLOOKUP(B34, results!A:C, 3, FALSE), "")</f>
        <v>B</v>
      </c>
      <c r="E34" s="51">
        <v>4.0</v>
      </c>
      <c r="F34" s="51">
        <v>5.0</v>
      </c>
      <c r="G34" s="52"/>
      <c r="H34" s="52"/>
      <c r="I34" s="52"/>
      <c r="J34" s="52">
        <f>IF(L34&gt;L33,1,0)</f>
        <v>1</v>
      </c>
      <c r="K34" s="51">
        <f>IF(L34&lt;L33,1,0)</f>
        <v>0</v>
      </c>
      <c r="L34" s="52">
        <f>IF(E34&gt;E33,1,0)+IF(F34&gt;F33,1,0)+IF(G34&gt;G33,1,0)+IF(H34&gt;H33,1,0)+IF(I34&gt;I33,1,0)</f>
        <v>2</v>
      </c>
      <c r="M34" s="52">
        <f t="shared" si="1"/>
        <v>0</v>
      </c>
      <c r="N34" s="52">
        <f>L33</f>
        <v>0</v>
      </c>
      <c r="O34" s="52">
        <f t="shared" si="2"/>
        <v>2</v>
      </c>
      <c r="P34" s="52">
        <f t="shared" si="3"/>
        <v>9</v>
      </c>
      <c r="Q34" s="52">
        <f>COUNTIF(E33:I33,"&lt;&gt;") * 5 -SUM(E33:I33)</f>
        <v>10</v>
      </c>
      <c r="R34" s="52">
        <f t="shared" si="4"/>
        <v>-1</v>
      </c>
      <c r="S34" s="52" t="s">
        <v>62</v>
      </c>
      <c r="T34" s="52" t="s">
        <v>62</v>
      </c>
      <c r="U34" s="53"/>
      <c r="V34" s="42"/>
    </row>
  </sheetData>
  <mergeCells count="43">
    <mergeCell ref="V25:V26"/>
    <mergeCell ref="V27:V28"/>
    <mergeCell ref="V29:V30"/>
    <mergeCell ref="V31:V32"/>
    <mergeCell ref="P1:R1"/>
    <mergeCell ref="S1:T1"/>
    <mergeCell ref="V1:V2"/>
    <mergeCell ref="V3:V4"/>
    <mergeCell ref="W3:W34"/>
    <mergeCell ref="V5:V6"/>
    <mergeCell ref="V7:V8"/>
    <mergeCell ref="V33:V34"/>
    <mergeCell ref="A1:A2"/>
    <mergeCell ref="B1:B2"/>
    <mergeCell ref="C1:C2"/>
    <mergeCell ref="D1:D2"/>
    <mergeCell ref="E1:I1"/>
    <mergeCell ref="J1:K1"/>
    <mergeCell ref="L1:O1"/>
    <mergeCell ref="V9:V10"/>
    <mergeCell ref="V11:V12"/>
    <mergeCell ref="V13:V14"/>
    <mergeCell ref="V15:V16"/>
    <mergeCell ref="A3:A4"/>
    <mergeCell ref="A5:A6"/>
    <mergeCell ref="A7:A8"/>
    <mergeCell ref="A9:A10"/>
    <mergeCell ref="A11:A12"/>
    <mergeCell ref="A13:A14"/>
    <mergeCell ref="A15:A16"/>
    <mergeCell ref="V17:V18"/>
    <mergeCell ref="V19:V20"/>
    <mergeCell ref="V21:V22"/>
    <mergeCell ref="V23:V24"/>
    <mergeCell ref="A31:A32"/>
    <mergeCell ref="A33:A34"/>
    <mergeCell ref="A17:A18"/>
    <mergeCell ref="A19:A20"/>
    <mergeCell ref="A21:A22"/>
    <mergeCell ref="A23:A24"/>
    <mergeCell ref="A25:A26"/>
    <mergeCell ref="A27:A28"/>
    <mergeCell ref="A29:A30"/>
  </mergeCells>
  <conditionalFormatting sqref="J3:J34">
    <cfRule type="cellIs" dxfId="5" priority="1" operator="equal">
      <formula>1</formula>
    </cfRule>
  </conditionalFormatting>
  <conditionalFormatting sqref="K3:K34">
    <cfRule type="cellIs" dxfId="6" priority="2" operator="equal">
      <formula>1</formula>
    </cfRule>
  </conditionalFormatting>
  <printOptions/>
  <pageMargins bottom="0.0" footer="0.0" header="0.0" left="0.2362204724409449" right="0.2362204724409449" top="0.7480314960629921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6.71"/>
    <col customWidth="1" min="3" max="3" width="21.0"/>
    <col customWidth="1" min="4" max="4" width="10.43"/>
    <col customWidth="1" min="5" max="11" width="4.43"/>
    <col customWidth="1" hidden="1" min="12" max="14" width="10.0"/>
    <col customWidth="1" hidden="1" min="15" max="18" width="6.0"/>
    <col customWidth="1" min="19" max="20" width="6.0"/>
    <col customWidth="1" min="21" max="21" width="21.0"/>
    <col customWidth="1" min="22" max="23" width="8.71"/>
  </cols>
  <sheetData>
    <row r="1" ht="14.25" customHeight="1">
      <c r="A1" s="68" t="s">
        <v>50</v>
      </c>
      <c r="B1" s="68" t="s">
        <v>14</v>
      </c>
      <c r="C1" s="68" t="s">
        <v>15</v>
      </c>
      <c r="D1" s="69" t="s">
        <v>66</v>
      </c>
      <c r="E1" s="68" t="s">
        <v>51</v>
      </c>
      <c r="J1" s="68" t="s">
        <v>52</v>
      </c>
      <c r="L1" s="68" t="s">
        <v>53</v>
      </c>
      <c r="P1" s="68" t="s">
        <v>54</v>
      </c>
      <c r="S1" s="68" t="s">
        <v>20</v>
      </c>
      <c r="U1" s="70"/>
      <c r="V1" s="71" t="s">
        <v>55</v>
      </c>
      <c r="W1" s="72" t="s">
        <v>56</v>
      </c>
    </row>
    <row r="2" ht="14.25" customHeight="1">
      <c r="E2" s="73" t="s">
        <v>57</v>
      </c>
      <c r="F2" s="73" t="s">
        <v>58</v>
      </c>
      <c r="G2" s="73" t="s">
        <v>59</v>
      </c>
      <c r="H2" s="73" t="s">
        <v>60</v>
      </c>
      <c r="I2" s="73" t="s">
        <v>61</v>
      </c>
      <c r="J2" s="73" t="s">
        <v>25</v>
      </c>
      <c r="K2" s="73" t="s">
        <v>26</v>
      </c>
      <c r="L2" s="73" t="s">
        <v>25</v>
      </c>
      <c r="M2" s="73" t="s">
        <v>30</v>
      </c>
      <c r="N2" s="73" t="s">
        <v>26</v>
      </c>
      <c r="O2" s="73" t="s">
        <v>27</v>
      </c>
      <c r="P2" s="73" t="s">
        <v>40</v>
      </c>
      <c r="Q2" s="73" t="s">
        <v>33</v>
      </c>
      <c r="R2" s="73" t="s">
        <v>36</v>
      </c>
      <c r="S2" s="74" t="s">
        <v>62</v>
      </c>
      <c r="T2" s="75" t="s">
        <v>62</v>
      </c>
      <c r="U2" s="73" t="s">
        <v>63</v>
      </c>
      <c r="V2" s="42"/>
      <c r="W2" s="76" t="b">
        <v>1</v>
      </c>
    </row>
    <row r="3">
      <c r="A3" s="77">
        <v>17.0</v>
      </c>
      <c r="B3" s="78">
        <v>5.0</v>
      </c>
      <c r="C3" s="79" t="str">
        <f>IFERROR(VLOOKUP(B3, results!A:C, 2, FALSE), "")</f>
        <v>Les Lys de France</v>
      </c>
      <c r="D3" s="80" t="s">
        <v>67</v>
      </c>
      <c r="E3" s="81">
        <v>4.0</v>
      </c>
      <c r="F3" s="81">
        <v>3.0</v>
      </c>
      <c r="G3" s="82"/>
      <c r="H3" s="82"/>
      <c r="I3" s="82"/>
      <c r="J3" s="79">
        <f>IF(L3&gt;L4,1,0)</f>
        <v>1</v>
      </c>
      <c r="K3" s="83">
        <f>IF(L3&lt;L4,1,0)</f>
        <v>0</v>
      </c>
      <c r="L3" s="79">
        <f>IF(E3&gt;E4,1,0)+IF(F3&gt;F4,1,0)+IF(G3&gt;G4,1,0)+IF(H3&gt;H4,1,0)+IF(I3&gt;I4,1,0)</f>
        <v>2</v>
      </c>
      <c r="M3" s="79">
        <f t="shared" ref="M3:M10" si="1">O3-L3-N3</f>
        <v>0</v>
      </c>
      <c r="N3" s="79">
        <f>L4</f>
        <v>0</v>
      </c>
      <c r="O3" s="79">
        <f t="shared" ref="O3:O10" si="2">IF(ISBLANK(E3),0,1)+IF(ISBLANK(F3),0,1)+IF(ISBLANK(G3),0,1)+IF(ISBLANK(H3),0,1)+IF(ISBLANK(I3),0,1)</f>
        <v>2</v>
      </c>
      <c r="P3" s="79">
        <f t="shared" ref="P3:P10" si="3">SUM(E3:I3)</f>
        <v>7</v>
      </c>
      <c r="Q3" s="79">
        <f>COUNTIF(E4:I4,"&lt;&gt;") * 5 -SUM(E4:I4)</f>
        <v>10</v>
      </c>
      <c r="R3" s="79">
        <f t="shared" ref="R3:R10" si="4">IFERROR(P3-Q3,0)</f>
        <v>-3</v>
      </c>
      <c r="S3" s="82" t="s">
        <v>62</v>
      </c>
      <c r="T3" s="82" t="s">
        <v>62</v>
      </c>
      <c r="U3" s="84"/>
      <c r="V3" s="85" t="b">
        <v>1</v>
      </c>
      <c r="W3" s="86"/>
    </row>
    <row r="4">
      <c r="A4" s="87"/>
      <c r="B4" s="88">
        <v>8.0</v>
      </c>
      <c r="C4" s="79" t="str">
        <f>IFERROR(VLOOKUP(B4, results!A:C, 2, FALSE), "")</f>
        <v>Vandals II</v>
      </c>
      <c r="D4" s="80" t="s">
        <v>67</v>
      </c>
      <c r="E4" s="81">
        <v>0.0</v>
      </c>
      <c r="F4" s="81">
        <v>0.0</v>
      </c>
      <c r="G4" s="82"/>
      <c r="H4" s="82"/>
      <c r="I4" s="82"/>
      <c r="J4" s="79">
        <f>IF(L4&gt;L3,1,0)</f>
        <v>0</v>
      </c>
      <c r="K4" s="83">
        <f>IF(L4&lt;L3,1,0)</f>
        <v>1</v>
      </c>
      <c r="L4" s="79">
        <f>IF(E4&gt;E3,1,0)+IF(F4&gt;F3,1,0)+IF(G4&gt;G3,1,0)+IF(H4&gt;H3,1,0)+IF(I4&gt;I3,1,0)</f>
        <v>0</v>
      </c>
      <c r="M4" s="79">
        <f t="shared" si="1"/>
        <v>0</v>
      </c>
      <c r="N4" s="79">
        <f>L3</f>
        <v>2</v>
      </c>
      <c r="O4" s="79">
        <f t="shared" si="2"/>
        <v>2</v>
      </c>
      <c r="P4" s="79">
        <f t="shared" si="3"/>
        <v>0</v>
      </c>
      <c r="Q4" s="79">
        <f>COUNTIF(E3:I3,"&lt;&gt;") * 5 -SUM(E3:I3)</f>
        <v>3</v>
      </c>
      <c r="R4" s="79">
        <f t="shared" si="4"/>
        <v>-3</v>
      </c>
      <c r="S4" s="82" t="s">
        <v>62</v>
      </c>
      <c r="T4" s="82" t="s">
        <v>62</v>
      </c>
      <c r="U4" s="84"/>
      <c r="V4" s="89"/>
      <c r="W4" s="90"/>
    </row>
    <row r="5">
      <c r="A5" s="77">
        <v>18.0</v>
      </c>
      <c r="B5" s="88">
        <v>9.0</v>
      </c>
      <c r="C5" s="79" t="str">
        <f>IFERROR(VLOOKUP(B5, results!A:C, 2, FALSE), "")</f>
        <v>Valkyries of Valor</v>
      </c>
      <c r="D5" s="80" t="s">
        <v>67</v>
      </c>
      <c r="E5" s="81">
        <v>0.0</v>
      </c>
      <c r="F5" s="81">
        <v>3.0</v>
      </c>
      <c r="G5" s="81">
        <v>0.0</v>
      </c>
      <c r="H5" s="82"/>
      <c r="I5" s="82"/>
      <c r="J5" s="79">
        <f>IF(L5&gt;L6,1,0)</f>
        <v>0</v>
      </c>
      <c r="K5" s="83">
        <f>IF(L5&lt;L6,1,0)</f>
        <v>1</v>
      </c>
      <c r="L5" s="79">
        <f>IF(E5&gt;E6,1,0)+IF(F5&gt;F6,1,0)+IF(G5&gt;G6,1,0)+IF(H5&gt;H6,1,0)+IF(I5&gt;I6,1,0)</f>
        <v>1</v>
      </c>
      <c r="M5" s="79">
        <f t="shared" si="1"/>
        <v>0</v>
      </c>
      <c r="N5" s="79">
        <f>L6</f>
        <v>2</v>
      </c>
      <c r="O5" s="79">
        <f t="shared" si="2"/>
        <v>3</v>
      </c>
      <c r="P5" s="79">
        <f t="shared" si="3"/>
        <v>3</v>
      </c>
      <c r="Q5" s="79">
        <f>COUNTIF(E6:I6,"&lt;&gt;") * 5 -SUM(E6:I6)</f>
        <v>8</v>
      </c>
      <c r="R5" s="79">
        <f t="shared" si="4"/>
        <v>-5</v>
      </c>
      <c r="S5" s="82" t="s">
        <v>62</v>
      </c>
      <c r="T5" s="82" t="s">
        <v>62</v>
      </c>
      <c r="U5" s="84"/>
      <c r="V5" s="85" t="b">
        <v>1</v>
      </c>
      <c r="W5" s="91"/>
    </row>
    <row r="6">
      <c r="A6" s="92"/>
      <c r="B6" s="88">
        <v>1.0</v>
      </c>
      <c r="C6" s="79" t="str">
        <f>IFERROR(VLOOKUP(B6, results!A:C, 2, FALSE), "")</f>
        <v>Kivuttaret</v>
      </c>
      <c r="D6" s="80" t="s">
        <v>67</v>
      </c>
      <c r="E6" s="81">
        <v>4.0</v>
      </c>
      <c r="F6" s="81">
        <v>0.0</v>
      </c>
      <c r="G6" s="81">
        <v>3.0</v>
      </c>
      <c r="H6" s="82"/>
      <c r="I6" s="82"/>
      <c r="J6" s="79">
        <f>IF(L6&gt;L5,1,0)</f>
        <v>1</v>
      </c>
      <c r="K6" s="83">
        <f>IF(L6&lt;L5,1,0)</f>
        <v>0</v>
      </c>
      <c r="L6" s="79">
        <f>IF(E6&gt;E5,1,0)+IF(F6&gt;F5,1,0)+IF(G6&gt;G5,1,0)+IF(H6&gt;H5,1,0)+IF(I6&gt;I5,1,0)</f>
        <v>2</v>
      </c>
      <c r="M6" s="79">
        <f t="shared" si="1"/>
        <v>0</v>
      </c>
      <c r="N6" s="79">
        <f>L5</f>
        <v>1</v>
      </c>
      <c r="O6" s="79">
        <f t="shared" si="2"/>
        <v>3</v>
      </c>
      <c r="P6" s="79">
        <f t="shared" si="3"/>
        <v>7</v>
      </c>
      <c r="Q6" s="79">
        <f>COUNTIF(E5:I5,"&lt;&gt;") * 5 -SUM(E5:I5)</f>
        <v>12</v>
      </c>
      <c r="R6" s="79">
        <f t="shared" si="4"/>
        <v>-5</v>
      </c>
      <c r="S6" s="82" t="s">
        <v>62</v>
      </c>
      <c r="T6" s="82" t="s">
        <v>62</v>
      </c>
      <c r="U6" s="84"/>
      <c r="V6" s="93"/>
      <c r="W6" s="94"/>
    </row>
    <row r="7">
      <c r="A7" s="95">
        <v>19.0</v>
      </c>
      <c r="B7" s="96">
        <v>8.0</v>
      </c>
      <c r="C7" s="97" t="str">
        <f>IFERROR(VLOOKUP(B7, results!A:C, 2, FALSE), "")</f>
        <v>Vandals II</v>
      </c>
      <c r="D7" s="98" t="s">
        <v>68</v>
      </c>
      <c r="E7" s="99">
        <v>0.0</v>
      </c>
      <c r="F7" s="99">
        <v>0.0</v>
      </c>
      <c r="G7" s="100"/>
      <c r="H7" s="100"/>
      <c r="I7" s="100"/>
      <c r="J7" s="97">
        <f>IF(L7&gt;L8,1,0)</f>
        <v>0</v>
      </c>
      <c r="K7" s="101">
        <f>IF(L7&lt;L8,1,0)</f>
        <v>1</v>
      </c>
      <c r="L7" s="97">
        <f>IF(E7&gt;E8,1,0)+IF(F7&gt;F8,1,0)+IF(G7&gt;G8,1,0)+IF(H7&gt;H8,1,0)+IF(I7&gt;I8,1,0)</f>
        <v>0</v>
      </c>
      <c r="M7" s="97">
        <f t="shared" si="1"/>
        <v>0</v>
      </c>
      <c r="N7" s="97">
        <f>L8</f>
        <v>2</v>
      </c>
      <c r="O7" s="97">
        <f t="shared" si="2"/>
        <v>2</v>
      </c>
      <c r="P7" s="97">
        <f t="shared" si="3"/>
        <v>0</v>
      </c>
      <c r="Q7" s="97">
        <f>COUNTIF(E8:I8,"&lt;&gt;") * 5 -SUM(E8:I8)</f>
        <v>0</v>
      </c>
      <c r="R7" s="97">
        <f t="shared" si="4"/>
        <v>0</v>
      </c>
      <c r="S7" s="100" t="s">
        <v>62</v>
      </c>
      <c r="T7" s="100" t="s">
        <v>62</v>
      </c>
      <c r="U7" s="102"/>
      <c r="V7" s="103" t="b">
        <v>1</v>
      </c>
      <c r="W7" s="91"/>
    </row>
    <row r="8">
      <c r="A8" s="104"/>
      <c r="B8" s="96">
        <v>9.0</v>
      </c>
      <c r="C8" s="97" t="str">
        <f>IFERROR(VLOOKUP(B8, results!A:C, 2, FALSE), "")</f>
        <v>Valkyries of Valor</v>
      </c>
      <c r="D8" s="98" t="s">
        <v>68</v>
      </c>
      <c r="E8" s="99">
        <v>5.0</v>
      </c>
      <c r="F8" s="99">
        <v>5.0</v>
      </c>
      <c r="G8" s="100"/>
      <c r="H8" s="100"/>
      <c r="I8" s="100"/>
      <c r="J8" s="97">
        <f>IF(L8&gt;L7,1,0)</f>
        <v>1</v>
      </c>
      <c r="K8" s="101">
        <f>IF(L8&lt;L7,1,0)</f>
        <v>0</v>
      </c>
      <c r="L8" s="97">
        <f>IF(E8&gt;E7,1,0)+IF(F8&gt;F7,1,0)+IF(G8&gt;G7,1,0)+IF(H8&gt;H7,1,0)+IF(I8&gt;I7,1,0)</f>
        <v>2</v>
      </c>
      <c r="M8" s="97">
        <f t="shared" si="1"/>
        <v>0</v>
      </c>
      <c r="N8" s="97">
        <f>L7</f>
        <v>0</v>
      </c>
      <c r="O8" s="97">
        <f t="shared" si="2"/>
        <v>2</v>
      </c>
      <c r="P8" s="97">
        <f t="shared" si="3"/>
        <v>10</v>
      </c>
      <c r="Q8" s="97">
        <f>COUNTIF(E7:I7,"&lt;&gt;") * 5 -SUM(E7:I7)</f>
        <v>10</v>
      </c>
      <c r="R8" s="97">
        <f t="shared" si="4"/>
        <v>0</v>
      </c>
      <c r="S8" s="100" t="s">
        <v>62</v>
      </c>
      <c r="T8" s="100" t="s">
        <v>62</v>
      </c>
      <c r="U8" s="102"/>
      <c r="V8" s="42"/>
      <c r="W8" s="105"/>
    </row>
    <row r="9">
      <c r="A9" s="106">
        <v>20.0</v>
      </c>
      <c r="B9" s="107">
        <v>5.0</v>
      </c>
      <c r="C9" s="108" t="str">
        <f>IFERROR(VLOOKUP(B9, results!A:C, 2, FALSE), "")</f>
        <v>Les Lys de France</v>
      </c>
      <c r="D9" s="109" t="s">
        <v>68</v>
      </c>
      <c r="E9" s="110">
        <v>2.0</v>
      </c>
      <c r="F9" s="110">
        <v>4.0</v>
      </c>
      <c r="G9" s="111"/>
      <c r="H9" s="111"/>
      <c r="I9" s="111"/>
      <c r="J9" s="108">
        <f>IF(L9&gt;L10,1,0)</f>
        <v>1</v>
      </c>
      <c r="K9" s="112">
        <f>IF(L9&lt;L10,1,0)</f>
        <v>0</v>
      </c>
      <c r="L9" s="108">
        <f>IF(E9&gt;E10,1,0)+IF(F9&gt;F10,1,0)+IF(G9&gt;G10,1,0)+IF(H9&gt;H10,1,0)+IF(I9&gt;I10,1,0)</f>
        <v>2</v>
      </c>
      <c r="M9" s="108">
        <f t="shared" si="1"/>
        <v>0</v>
      </c>
      <c r="N9" s="108">
        <f>L10</f>
        <v>0</v>
      </c>
      <c r="O9" s="108">
        <f t="shared" si="2"/>
        <v>2</v>
      </c>
      <c r="P9" s="108">
        <f t="shared" si="3"/>
        <v>6</v>
      </c>
      <c r="Q9" s="108">
        <f>COUNTIF(E10:I10,"&lt;&gt;") * 5 -SUM(E10:I10)</f>
        <v>10</v>
      </c>
      <c r="R9" s="108">
        <f t="shared" si="4"/>
        <v>-4</v>
      </c>
      <c r="S9" s="111" t="s">
        <v>62</v>
      </c>
      <c r="T9" s="111" t="s">
        <v>62</v>
      </c>
      <c r="U9" s="113"/>
      <c r="V9" s="114" t="b">
        <v>1</v>
      </c>
      <c r="W9" s="105"/>
    </row>
    <row r="10">
      <c r="A10" s="104"/>
      <c r="B10" s="107">
        <v>1.0</v>
      </c>
      <c r="C10" s="108" t="str">
        <f>IFERROR(VLOOKUP(B10, results!A:C, 2, FALSE), "")</f>
        <v>Kivuttaret</v>
      </c>
      <c r="D10" s="109" t="s">
        <v>68</v>
      </c>
      <c r="E10" s="110">
        <v>0.0</v>
      </c>
      <c r="F10" s="110">
        <v>0.0</v>
      </c>
      <c r="G10" s="111"/>
      <c r="H10" s="111"/>
      <c r="I10" s="111"/>
      <c r="J10" s="108">
        <f>IF(L10&gt;L9,1,0)</f>
        <v>0</v>
      </c>
      <c r="K10" s="112">
        <f>IF(L10&lt;L9,1,0)</f>
        <v>1</v>
      </c>
      <c r="L10" s="108">
        <f>IF(E10&gt;E9,1,0)+IF(F10&gt;F9,1,0)+IF(G10&gt;G9,1,0)+IF(H10&gt;H9,1,0)+IF(I10&gt;I9,1,0)</f>
        <v>0</v>
      </c>
      <c r="M10" s="108">
        <f t="shared" si="1"/>
        <v>0</v>
      </c>
      <c r="N10" s="108">
        <f>L9</f>
        <v>2</v>
      </c>
      <c r="O10" s="108">
        <f t="shared" si="2"/>
        <v>2</v>
      </c>
      <c r="P10" s="108">
        <f t="shared" si="3"/>
        <v>0</v>
      </c>
      <c r="Q10" s="108">
        <f>COUNTIF(E9:I9,"&lt;&gt;") * 5 -SUM(E9:I9)</f>
        <v>4</v>
      </c>
      <c r="R10" s="108">
        <f t="shared" si="4"/>
        <v>-4</v>
      </c>
      <c r="S10" s="111" t="s">
        <v>62</v>
      </c>
      <c r="T10" s="111" t="s">
        <v>62</v>
      </c>
      <c r="U10" s="113"/>
      <c r="V10" s="42"/>
      <c r="W10" s="115"/>
    </row>
  </sheetData>
  <mergeCells count="19">
    <mergeCell ref="P1:R1"/>
    <mergeCell ref="S1:T1"/>
    <mergeCell ref="V1:V2"/>
    <mergeCell ref="V3:V4"/>
    <mergeCell ref="W3:W10"/>
    <mergeCell ref="V5:V6"/>
    <mergeCell ref="V7:V8"/>
    <mergeCell ref="V9:V10"/>
    <mergeCell ref="A3:A4"/>
    <mergeCell ref="A5:A6"/>
    <mergeCell ref="A7:A8"/>
    <mergeCell ref="A9:A10"/>
    <mergeCell ref="A1:A2"/>
    <mergeCell ref="B1:B2"/>
    <mergeCell ref="C1:C2"/>
    <mergeCell ref="D1:D2"/>
    <mergeCell ref="E1:I1"/>
    <mergeCell ref="J1:K1"/>
    <mergeCell ref="L1:O1"/>
  </mergeCells>
  <conditionalFormatting sqref="J3:J10">
    <cfRule type="cellIs" dxfId="5" priority="1" operator="equal">
      <formula>1</formula>
    </cfRule>
  </conditionalFormatting>
  <conditionalFormatting sqref="K3:K10">
    <cfRule type="cellIs" dxfId="6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3D297"/>
    <outlinePr summaryBelow="0" summaryRight="0"/>
  </sheetPr>
  <sheetViews>
    <sheetView workbookViewId="0"/>
  </sheetViews>
  <sheetFormatPr customHeight="1" defaultColWidth="14.43" defaultRowHeight="15.0"/>
  <cols>
    <col customWidth="1" min="2" max="2" width="4.43"/>
    <col customWidth="1" min="3" max="3" width="18.57"/>
    <col customWidth="1" min="5" max="19" width="4.43"/>
    <col customWidth="1" min="20" max="20" width="6.43"/>
    <col customWidth="1" min="21" max="21" width="22.14"/>
  </cols>
  <sheetData>
    <row r="1">
      <c r="A1" s="116" t="s">
        <v>50</v>
      </c>
      <c r="B1" s="116" t="s">
        <v>14</v>
      </c>
      <c r="C1" s="116" t="s">
        <v>15</v>
      </c>
      <c r="D1" s="116" t="s">
        <v>66</v>
      </c>
      <c r="E1" s="116" t="s">
        <v>51</v>
      </c>
      <c r="J1" s="116" t="s">
        <v>52</v>
      </c>
      <c r="L1" s="116" t="s">
        <v>53</v>
      </c>
      <c r="P1" s="116" t="s">
        <v>54</v>
      </c>
      <c r="S1" s="116" t="s">
        <v>20</v>
      </c>
      <c r="U1" s="117"/>
    </row>
    <row r="2">
      <c r="E2" s="118" t="s">
        <v>57</v>
      </c>
      <c r="F2" s="118" t="s">
        <v>58</v>
      </c>
      <c r="G2" s="118" t="s">
        <v>59</v>
      </c>
      <c r="H2" s="118" t="s">
        <v>60</v>
      </c>
      <c r="I2" s="118" t="s">
        <v>61</v>
      </c>
      <c r="J2" s="118" t="s">
        <v>25</v>
      </c>
      <c r="K2" s="118" t="s">
        <v>26</v>
      </c>
      <c r="L2" s="118" t="s">
        <v>25</v>
      </c>
      <c r="M2" s="118" t="s">
        <v>30</v>
      </c>
      <c r="N2" s="118" t="s">
        <v>26</v>
      </c>
      <c r="O2" s="118" t="s">
        <v>27</v>
      </c>
      <c r="P2" s="118" t="s">
        <v>40</v>
      </c>
      <c r="Q2" s="118" t="s">
        <v>33</v>
      </c>
      <c r="R2" s="118" t="s">
        <v>36</v>
      </c>
      <c r="S2" s="119" t="s">
        <v>62</v>
      </c>
      <c r="T2" s="120" t="s">
        <v>62</v>
      </c>
      <c r="U2" s="118" t="s">
        <v>63</v>
      </c>
    </row>
    <row r="3">
      <c r="A3" s="121"/>
      <c r="B3" s="122">
        <v>1.0</v>
      </c>
      <c r="C3" s="122" t="s">
        <v>69</v>
      </c>
      <c r="D3" s="122" t="s">
        <v>70</v>
      </c>
      <c r="E3" s="123"/>
      <c r="F3" s="123"/>
      <c r="G3" s="123"/>
      <c r="H3" s="123"/>
      <c r="I3" s="123"/>
      <c r="J3" s="122">
        <f>IF(L3&gt;L4,1,0)</f>
        <v>0</v>
      </c>
      <c r="K3" s="122">
        <f>IF(L3&lt;L4,1,0)</f>
        <v>0</v>
      </c>
      <c r="L3" s="122">
        <f>IF(E3&gt;E4,1,0)+IF(F3&gt;F4,1,0)+IF(G3&gt;G4,1,0)+IF(H3&gt;H4,1,0)+IF(I3&gt;I4,1,0)</f>
        <v>0</v>
      </c>
      <c r="M3" s="122">
        <f t="shared" ref="M3:M18" si="1">O3-L3-N3</f>
        <v>0</v>
      </c>
      <c r="N3" s="122">
        <f>L4</f>
        <v>0</v>
      </c>
      <c r="O3" s="122">
        <f t="shared" ref="O3:O18" si="2">IF(ISBLANK(E3),0,1)+IF(ISBLANK(F3),0,1)+IF(ISBLANK(G3),0,1)+IF(ISBLANK(H3),0,1)+IF(ISBLANK(I3),0,1)</f>
        <v>0</v>
      </c>
      <c r="P3" s="122">
        <f t="shared" ref="P3:P18" si="3">SUM(E3:I3)</f>
        <v>0</v>
      </c>
      <c r="Q3" s="122">
        <f>COUNTIF(E4:I4,"&lt;&gt;") * 5 -SUM(E4:I4)</f>
        <v>0</v>
      </c>
      <c r="R3" s="122">
        <f t="shared" ref="R3:R18" si="4">IFERROR(P3-Q3,0)</f>
        <v>0</v>
      </c>
      <c r="S3" s="123" t="s">
        <v>62</v>
      </c>
      <c r="T3" s="123" t="s">
        <v>62</v>
      </c>
      <c r="U3" s="124"/>
    </row>
    <row r="4">
      <c r="A4" s="50"/>
      <c r="B4" s="125">
        <v>2.0</v>
      </c>
      <c r="C4" s="125" t="s">
        <v>71</v>
      </c>
      <c r="D4" s="125" t="s">
        <v>70</v>
      </c>
      <c r="E4" s="126"/>
      <c r="F4" s="126"/>
      <c r="G4" s="126"/>
      <c r="H4" s="126"/>
      <c r="I4" s="126"/>
      <c r="J4" s="125">
        <f>IF(L4&gt;L3,1,0)</f>
        <v>0</v>
      </c>
      <c r="K4" s="125">
        <f>IF(L4&lt;L3,1,0)</f>
        <v>0</v>
      </c>
      <c r="L4" s="125">
        <f>IF(E4&gt;E3,1,0)+IF(F4&gt;F3,1,0)+IF(G4&gt;G3,1,0)+IF(H4&gt;H3,1,0)+IF(I4&gt;I3,1,0)</f>
        <v>0</v>
      </c>
      <c r="M4" s="125">
        <f t="shared" si="1"/>
        <v>0</v>
      </c>
      <c r="N4" s="125">
        <f>L3</f>
        <v>0</v>
      </c>
      <c r="O4" s="125">
        <f t="shared" si="2"/>
        <v>0</v>
      </c>
      <c r="P4" s="125">
        <f t="shared" si="3"/>
        <v>0</v>
      </c>
      <c r="Q4" s="125">
        <f>COUNTIF(E3:I3,"&lt;&gt;") * 5 -SUM(E3:I3)</f>
        <v>0</v>
      </c>
      <c r="R4" s="125">
        <f t="shared" si="4"/>
        <v>0</v>
      </c>
      <c r="S4" s="126" t="s">
        <v>62</v>
      </c>
      <c r="T4" s="126" t="s">
        <v>62</v>
      </c>
      <c r="U4" s="127"/>
    </row>
    <row r="5">
      <c r="A5" s="128"/>
      <c r="B5" s="129">
        <v>3.0</v>
      </c>
      <c r="C5" s="129" t="s">
        <v>72</v>
      </c>
      <c r="D5" s="129" t="s">
        <v>70</v>
      </c>
      <c r="E5" s="130"/>
      <c r="F5" s="130"/>
      <c r="G5" s="130"/>
      <c r="H5" s="130"/>
      <c r="I5" s="130"/>
      <c r="J5" s="129">
        <f>IF(L5&gt;L6,1,0)</f>
        <v>0</v>
      </c>
      <c r="K5" s="129">
        <f>IF(L5&lt;L6,1,0)</f>
        <v>0</v>
      </c>
      <c r="L5" s="129">
        <f>IF(E5&gt;E6,1,0)+IF(F5&gt;F6,1,0)+IF(G5&gt;G6,1,0)+IF(H5&gt;H6,1,0)+IF(I5&gt;I6,1,0)</f>
        <v>0</v>
      </c>
      <c r="M5" s="129">
        <f t="shared" si="1"/>
        <v>0</v>
      </c>
      <c r="N5" s="129">
        <f>L6</f>
        <v>0</v>
      </c>
      <c r="O5" s="129">
        <f t="shared" si="2"/>
        <v>0</v>
      </c>
      <c r="P5" s="129">
        <f t="shared" si="3"/>
        <v>0</v>
      </c>
      <c r="Q5" s="129">
        <f>COUNTIF(E6:I6,"&lt;&gt;") * 5 -SUM(E6:I6)</f>
        <v>0</v>
      </c>
      <c r="R5" s="129">
        <f t="shared" si="4"/>
        <v>0</v>
      </c>
      <c r="S5" s="130" t="s">
        <v>62</v>
      </c>
      <c r="T5" s="130" t="s">
        <v>62</v>
      </c>
      <c r="U5" s="131"/>
    </row>
    <row r="6">
      <c r="A6" s="50"/>
      <c r="B6" s="125">
        <v>4.0</v>
      </c>
      <c r="C6" s="125" t="s">
        <v>73</v>
      </c>
      <c r="D6" s="125" t="s">
        <v>70</v>
      </c>
      <c r="E6" s="126"/>
      <c r="F6" s="126"/>
      <c r="G6" s="126"/>
      <c r="H6" s="126"/>
      <c r="I6" s="126"/>
      <c r="J6" s="125">
        <f>IF(L6&gt;L5,1,0)</f>
        <v>0</v>
      </c>
      <c r="K6" s="125">
        <f>IF(L6&lt;L5,1,0)</f>
        <v>0</v>
      </c>
      <c r="L6" s="125">
        <f>IF(E6&gt;E5,1,0)+IF(F6&gt;F5,1,0)+IF(G6&gt;G5,1,0)+IF(H6&gt;H5,1,0)+IF(I6&gt;I5,1,0)</f>
        <v>0</v>
      </c>
      <c r="M6" s="125">
        <f t="shared" si="1"/>
        <v>0</v>
      </c>
      <c r="N6" s="125">
        <f>L5</f>
        <v>0</v>
      </c>
      <c r="O6" s="125">
        <f t="shared" si="2"/>
        <v>0</v>
      </c>
      <c r="P6" s="125">
        <f t="shared" si="3"/>
        <v>0</v>
      </c>
      <c r="Q6" s="125">
        <f>COUNTIF(E5:I5,"&lt;&gt;") * 5 -SUM(E5:I5)</f>
        <v>0</v>
      </c>
      <c r="R6" s="125">
        <f t="shared" si="4"/>
        <v>0</v>
      </c>
      <c r="S6" s="126" t="s">
        <v>62</v>
      </c>
      <c r="T6" s="126" t="s">
        <v>62</v>
      </c>
      <c r="U6" s="127"/>
    </row>
    <row r="7">
      <c r="A7" s="128"/>
      <c r="B7" s="129">
        <v>5.0</v>
      </c>
      <c r="C7" s="129" t="s">
        <v>74</v>
      </c>
      <c r="D7" s="129" t="s">
        <v>70</v>
      </c>
      <c r="E7" s="130"/>
      <c r="F7" s="130"/>
      <c r="G7" s="130"/>
      <c r="H7" s="130"/>
      <c r="I7" s="130"/>
      <c r="J7" s="129">
        <f>IF(L7&gt;L8,1,0)</f>
        <v>0</v>
      </c>
      <c r="K7" s="129">
        <f>IF(L7&lt;L8,1,0)</f>
        <v>0</v>
      </c>
      <c r="L7" s="129">
        <f>IF(E7&gt;E8,1,0)+IF(F7&gt;F8,1,0)+IF(G7&gt;G8,1,0)+IF(H7&gt;H8,1,0)+IF(I7&gt;I8,1,0)</f>
        <v>0</v>
      </c>
      <c r="M7" s="129">
        <f t="shared" si="1"/>
        <v>0</v>
      </c>
      <c r="N7" s="129">
        <f>L8</f>
        <v>0</v>
      </c>
      <c r="O7" s="129">
        <f t="shared" si="2"/>
        <v>0</v>
      </c>
      <c r="P7" s="129">
        <f t="shared" si="3"/>
        <v>0</v>
      </c>
      <c r="Q7" s="129">
        <f>COUNTIF(E8:I8,"&lt;&gt;") * 5 -SUM(E8:I8)</f>
        <v>0</v>
      </c>
      <c r="R7" s="129">
        <f t="shared" si="4"/>
        <v>0</v>
      </c>
      <c r="S7" s="130" t="s">
        <v>62</v>
      </c>
      <c r="T7" s="130" t="s">
        <v>62</v>
      </c>
      <c r="U7" s="131"/>
    </row>
    <row r="8">
      <c r="A8" s="50"/>
      <c r="B8" s="125">
        <v>6.0</v>
      </c>
      <c r="C8" s="125" t="s">
        <v>75</v>
      </c>
      <c r="D8" s="125" t="s">
        <v>70</v>
      </c>
      <c r="E8" s="126"/>
      <c r="F8" s="126"/>
      <c r="G8" s="126"/>
      <c r="H8" s="126"/>
      <c r="I8" s="126"/>
      <c r="J8" s="125">
        <f>IF(L8&gt;L7,1,0)</f>
        <v>0</v>
      </c>
      <c r="K8" s="125">
        <f>IF(L8&lt;L7,1,0)</f>
        <v>0</v>
      </c>
      <c r="L8" s="125">
        <f>IF(E8&gt;E7,1,0)+IF(F8&gt;F7,1,0)+IF(G8&gt;G7,1,0)+IF(H8&gt;H7,1,0)+IF(I8&gt;I7,1,0)</f>
        <v>0</v>
      </c>
      <c r="M8" s="125">
        <f t="shared" si="1"/>
        <v>0</v>
      </c>
      <c r="N8" s="125">
        <f>L7</f>
        <v>0</v>
      </c>
      <c r="O8" s="125">
        <f t="shared" si="2"/>
        <v>0</v>
      </c>
      <c r="P8" s="125">
        <f t="shared" si="3"/>
        <v>0</v>
      </c>
      <c r="Q8" s="125">
        <f>COUNTIF(E7:I7,"&lt;&gt;") * 5 -SUM(E7:I7)</f>
        <v>0</v>
      </c>
      <c r="R8" s="125">
        <f t="shared" si="4"/>
        <v>0</v>
      </c>
      <c r="S8" s="126" t="s">
        <v>62</v>
      </c>
      <c r="T8" s="126" t="s">
        <v>62</v>
      </c>
      <c r="U8" s="127"/>
    </row>
    <row r="9">
      <c r="A9" s="128"/>
      <c r="B9" s="132">
        <v>7.0</v>
      </c>
      <c r="C9" s="129" t="s">
        <v>74</v>
      </c>
      <c r="D9" s="133" t="s">
        <v>70</v>
      </c>
      <c r="E9" s="130"/>
      <c r="F9" s="130"/>
      <c r="G9" s="130"/>
      <c r="H9" s="130"/>
      <c r="I9" s="130"/>
      <c r="J9" s="129">
        <f>IF(L9&gt;L10,1,0)</f>
        <v>0</v>
      </c>
      <c r="K9" s="129">
        <f>IF(L9&lt;L10,1,0)</f>
        <v>0</v>
      </c>
      <c r="L9" s="129">
        <f>IF(E9&gt;E10,1,0)+IF(F9&gt;F10,1,0)+IF(G9&gt;G10,1,0)+IF(H9&gt;H10,1,0)+IF(I9&gt;I10,1,0)</f>
        <v>0</v>
      </c>
      <c r="M9" s="129">
        <f t="shared" si="1"/>
        <v>0</v>
      </c>
      <c r="N9" s="129">
        <f>L10</f>
        <v>0</v>
      </c>
      <c r="O9" s="129">
        <f t="shared" si="2"/>
        <v>0</v>
      </c>
      <c r="P9" s="129">
        <f t="shared" si="3"/>
        <v>0</v>
      </c>
      <c r="Q9" s="129">
        <f>COUNTIF(E10:I10,"&lt;&gt;") * 5 -SUM(E10:I10)</f>
        <v>0</v>
      </c>
      <c r="R9" s="129">
        <f t="shared" si="4"/>
        <v>0</v>
      </c>
      <c r="S9" s="130" t="s">
        <v>62</v>
      </c>
      <c r="T9" s="130" t="s">
        <v>62</v>
      </c>
      <c r="U9" s="131"/>
    </row>
    <row r="10">
      <c r="A10" s="50"/>
      <c r="B10" s="134">
        <v>8.0</v>
      </c>
      <c r="C10" s="125" t="s">
        <v>75</v>
      </c>
      <c r="D10" s="135" t="s">
        <v>70</v>
      </c>
      <c r="E10" s="126"/>
      <c r="F10" s="126"/>
      <c r="G10" s="126"/>
      <c r="H10" s="126"/>
      <c r="I10" s="126"/>
      <c r="J10" s="125">
        <f>IF(L10&gt;L9,1,0)</f>
        <v>0</v>
      </c>
      <c r="K10" s="125">
        <f>IF(L10&lt;L9,1,0)</f>
        <v>0</v>
      </c>
      <c r="L10" s="125">
        <f>IF(E10&gt;E9,1,0)+IF(F10&gt;F9,1,0)+IF(G10&gt;G9,1,0)+IF(H10&gt;H9,1,0)+IF(I10&gt;I9,1,0)</f>
        <v>0</v>
      </c>
      <c r="M10" s="125">
        <f t="shared" si="1"/>
        <v>0</v>
      </c>
      <c r="N10" s="125">
        <f>L9</f>
        <v>0</v>
      </c>
      <c r="O10" s="125">
        <f t="shared" si="2"/>
        <v>0</v>
      </c>
      <c r="P10" s="125">
        <f t="shared" si="3"/>
        <v>0</v>
      </c>
      <c r="Q10" s="125">
        <f>COUNTIF(E9:I9,"&lt;&gt;") * 5 -SUM(E9:I9)</f>
        <v>0</v>
      </c>
      <c r="R10" s="125">
        <f t="shared" si="4"/>
        <v>0</v>
      </c>
      <c r="S10" s="126" t="s">
        <v>62</v>
      </c>
      <c r="T10" s="126" t="s">
        <v>62</v>
      </c>
      <c r="U10" s="127"/>
    </row>
    <row r="11">
      <c r="A11" s="136">
        <v>5.0</v>
      </c>
      <c r="B11" s="137">
        <v>9.0</v>
      </c>
      <c r="C11" s="137" t="s">
        <v>76</v>
      </c>
      <c r="D11" s="137" t="s">
        <v>67</v>
      </c>
      <c r="E11" s="138"/>
      <c r="F11" s="138"/>
      <c r="G11" s="138"/>
      <c r="H11" s="138"/>
      <c r="I11" s="138"/>
      <c r="J11" s="137">
        <f>IF(L11&gt;L12,1,0)</f>
        <v>0</v>
      </c>
      <c r="K11" s="137">
        <f>IF(L11&lt;L12,1,0)</f>
        <v>0</v>
      </c>
      <c r="L11" s="137">
        <f>IF(E11&gt;E12,1,0)+IF(F11&gt;F12,1,0)+IF(G11&gt;G12,1,0)+IF(H11&gt;H12,1,0)+IF(I11&gt;I12,1,0)</f>
        <v>0</v>
      </c>
      <c r="M11" s="137">
        <f t="shared" si="1"/>
        <v>0</v>
      </c>
      <c r="N11" s="137">
        <f>L12</f>
        <v>0</v>
      </c>
      <c r="O11" s="137">
        <f t="shared" si="2"/>
        <v>0</v>
      </c>
      <c r="P11" s="137">
        <f t="shared" si="3"/>
        <v>0</v>
      </c>
      <c r="Q11" s="137">
        <f>COUNTIF(E12:I12,"&lt;&gt;") * 5 -SUM(E12:I12)</f>
        <v>0</v>
      </c>
      <c r="R11" s="137">
        <f t="shared" si="4"/>
        <v>0</v>
      </c>
      <c r="S11" s="138" t="s">
        <v>62</v>
      </c>
      <c r="T11" s="138" t="s">
        <v>62</v>
      </c>
      <c r="U11" s="139"/>
    </row>
    <row r="12">
      <c r="A12" s="50"/>
      <c r="B12" s="125">
        <v>10.0</v>
      </c>
      <c r="C12" s="125" t="s">
        <v>77</v>
      </c>
      <c r="D12" s="125" t="s">
        <v>67</v>
      </c>
      <c r="E12" s="126"/>
      <c r="F12" s="126"/>
      <c r="G12" s="126"/>
      <c r="H12" s="126"/>
      <c r="I12" s="126"/>
      <c r="J12" s="125">
        <f>IF(L12&gt;L11,1,0)</f>
        <v>0</v>
      </c>
      <c r="K12" s="125">
        <f>IF(L12&lt;L11,1,0)</f>
        <v>0</v>
      </c>
      <c r="L12" s="125">
        <f>IF(E12&gt;E11,1,0)+IF(F12&gt;F11,1,0)+IF(G12&gt;G11,1,0)+IF(H12&gt;H11,1,0)+IF(I12&gt;I11,1,0)</f>
        <v>0</v>
      </c>
      <c r="M12" s="125">
        <f t="shared" si="1"/>
        <v>0</v>
      </c>
      <c r="N12" s="125">
        <f>L11</f>
        <v>0</v>
      </c>
      <c r="O12" s="125">
        <f t="shared" si="2"/>
        <v>0</v>
      </c>
      <c r="P12" s="125">
        <f t="shared" si="3"/>
        <v>0</v>
      </c>
      <c r="Q12" s="125">
        <f>COUNTIF(E11:I11,"&lt;&gt;") * 5 -SUM(E11:I11)</f>
        <v>0</v>
      </c>
      <c r="R12" s="125">
        <f t="shared" si="4"/>
        <v>0</v>
      </c>
      <c r="S12" s="126" t="s">
        <v>62</v>
      </c>
      <c r="T12" s="126" t="s">
        <v>62</v>
      </c>
      <c r="U12" s="127"/>
    </row>
    <row r="13">
      <c r="A13" s="140">
        <v>6.0</v>
      </c>
      <c r="B13" s="141">
        <v>11.0</v>
      </c>
      <c r="C13" s="141" t="s">
        <v>78</v>
      </c>
      <c r="D13" s="141" t="s">
        <v>67</v>
      </c>
      <c r="E13" s="142"/>
      <c r="F13" s="142"/>
      <c r="G13" s="142"/>
      <c r="H13" s="142"/>
      <c r="I13" s="142"/>
      <c r="J13" s="141">
        <f>IF(L13&gt;L14,1,0)</f>
        <v>0</v>
      </c>
      <c r="K13" s="141">
        <f>IF(L13&lt;L14,1,0)</f>
        <v>0</v>
      </c>
      <c r="L13" s="141">
        <f>IF(E13&gt;E14,1,0)+IF(F13&gt;F14,1,0)+IF(G13&gt;G14,1,0)+IF(H13&gt;H14,1,0)+IF(I13&gt;I14,1,0)</f>
        <v>0</v>
      </c>
      <c r="M13" s="141">
        <f t="shared" si="1"/>
        <v>0</v>
      </c>
      <c r="N13" s="141">
        <f>L14</f>
        <v>0</v>
      </c>
      <c r="O13" s="141">
        <f t="shared" si="2"/>
        <v>0</v>
      </c>
      <c r="P13" s="141">
        <f t="shared" si="3"/>
        <v>0</v>
      </c>
      <c r="Q13" s="141">
        <f>COUNTIF(E14:I14,"&lt;&gt;") * 5 -SUM(E14:I14)</f>
        <v>0</v>
      </c>
      <c r="R13" s="141">
        <f t="shared" si="4"/>
        <v>0</v>
      </c>
      <c r="S13" s="142" t="s">
        <v>62</v>
      </c>
      <c r="T13" s="142" t="s">
        <v>62</v>
      </c>
      <c r="U13" s="143"/>
    </row>
    <row r="14">
      <c r="A14" s="50"/>
      <c r="B14" s="125">
        <v>12.0</v>
      </c>
      <c r="C14" s="125" t="s">
        <v>79</v>
      </c>
      <c r="D14" s="125" t="s">
        <v>67</v>
      </c>
      <c r="E14" s="126"/>
      <c r="F14" s="126"/>
      <c r="G14" s="126"/>
      <c r="H14" s="126"/>
      <c r="I14" s="126"/>
      <c r="J14" s="125">
        <f>IF(L14&gt;L13,1,0)</f>
        <v>0</v>
      </c>
      <c r="K14" s="125">
        <f>IF(L14&lt;L13,1,0)</f>
        <v>0</v>
      </c>
      <c r="L14" s="125">
        <f>IF(E14&gt;E13,1,0)+IF(F14&gt;F13,1,0)+IF(G14&gt;G13,1,0)+IF(H14&gt;H13,1,0)+IF(I14&gt;I13,1,0)</f>
        <v>0</v>
      </c>
      <c r="M14" s="125">
        <f t="shared" si="1"/>
        <v>0</v>
      </c>
      <c r="N14" s="125">
        <f>L13</f>
        <v>0</v>
      </c>
      <c r="O14" s="125">
        <f t="shared" si="2"/>
        <v>0</v>
      </c>
      <c r="P14" s="125">
        <f t="shared" si="3"/>
        <v>0</v>
      </c>
      <c r="Q14" s="125">
        <f>COUNTIF(E13:I13,"&lt;&gt;") * 5 -SUM(E13:I13)</f>
        <v>0</v>
      </c>
      <c r="R14" s="125">
        <f t="shared" si="4"/>
        <v>0</v>
      </c>
      <c r="S14" s="126" t="s">
        <v>62</v>
      </c>
      <c r="T14" s="126" t="s">
        <v>62</v>
      </c>
      <c r="U14" s="127"/>
    </row>
    <row r="15">
      <c r="A15" s="144">
        <v>7.0</v>
      </c>
      <c r="B15" s="145">
        <v>13.0</v>
      </c>
      <c r="C15" s="145" t="s">
        <v>80</v>
      </c>
      <c r="D15" s="145" t="s">
        <v>68</v>
      </c>
      <c r="E15" s="146"/>
      <c r="F15" s="146"/>
      <c r="G15" s="146"/>
      <c r="H15" s="146"/>
      <c r="I15" s="146"/>
      <c r="J15" s="145">
        <f>IF(L15&gt;L16,1,0)</f>
        <v>0</v>
      </c>
      <c r="K15" s="145">
        <f>IF(L15&lt;L16,1,0)</f>
        <v>0</v>
      </c>
      <c r="L15" s="145">
        <f>IF(E15&gt;E16,1,0)+IF(F15&gt;F16,1,0)+IF(G15&gt;G16,1,0)+IF(H15&gt;H16,1,0)+IF(I15&gt;I16,1,0)</f>
        <v>0</v>
      </c>
      <c r="M15" s="145">
        <f t="shared" si="1"/>
        <v>0</v>
      </c>
      <c r="N15" s="145">
        <f>L16</f>
        <v>0</v>
      </c>
      <c r="O15" s="145">
        <f t="shared" si="2"/>
        <v>0</v>
      </c>
      <c r="P15" s="145">
        <f t="shared" si="3"/>
        <v>0</v>
      </c>
      <c r="Q15" s="145">
        <f>COUNTIF(E16:I16,"&lt;&gt;") * 5 -SUM(E16:I16)</f>
        <v>0</v>
      </c>
      <c r="R15" s="145">
        <f t="shared" si="4"/>
        <v>0</v>
      </c>
      <c r="S15" s="146" t="s">
        <v>62</v>
      </c>
      <c r="T15" s="146" t="s">
        <v>62</v>
      </c>
      <c r="U15" s="147"/>
    </row>
    <row r="16">
      <c r="A16" s="50"/>
      <c r="B16" s="125">
        <v>14.0</v>
      </c>
      <c r="C16" s="125" t="s">
        <v>81</v>
      </c>
      <c r="D16" s="125" t="s">
        <v>68</v>
      </c>
      <c r="E16" s="126"/>
      <c r="F16" s="126"/>
      <c r="G16" s="126"/>
      <c r="H16" s="126"/>
      <c r="I16" s="126"/>
      <c r="J16" s="125">
        <f>IF(L16&gt;L15,1,0)</f>
        <v>0</v>
      </c>
      <c r="K16" s="125">
        <f>IF(L16&lt;L15,1,0)</f>
        <v>0</v>
      </c>
      <c r="L16" s="125">
        <f>IF(E16&gt;E15,1,0)+IF(F16&gt;F15,1,0)+IF(G16&gt;G15,1,0)+IF(H16&gt;H15,1,0)+IF(I16&gt;I15,1,0)</f>
        <v>0</v>
      </c>
      <c r="M16" s="125">
        <f t="shared" si="1"/>
        <v>0</v>
      </c>
      <c r="N16" s="125">
        <f>L15</f>
        <v>0</v>
      </c>
      <c r="O16" s="125">
        <f t="shared" si="2"/>
        <v>0</v>
      </c>
      <c r="P16" s="125">
        <f t="shared" si="3"/>
        <v>0</v>
      </c>
      <c r="Q16" s="125">
        <f>COUNTIF(E15:I15,"&lt;&gt;") * 5 -SUM(E15:I15)</f>
        <v>0</v>
      </c>
      <c r="R16" s="125">
        <f t="shared" si="4"/>
        <v>0</v>
      </c>
      <c r="S16" s="126" t="s">
        <v>62</v>
      </c>
      <c r="T16" s="126" t="s">
        <v>62</v>
      </c>
      <c r="U16" s="127"/>
    </row>
    <row r="17">
      <c r="A17" s="144">
        <v>8.0</v>
      </c>
      <c r="B17" s="145">
        <v>13.0</v>
      </c>
      <c r="C17" s="145" t="s">
        <v>82</v>
      </c>
      <c r="D17" s="145" t="s">
        <v>68</v>
      </c>
      <c r="E17" s="146"/>
      <c r="F17" s="146"/>
      <c r="G17" s="146"/>
      <c r="H17" s="146"/>
      <c r="I17" s="146"/>
      <c r="J17" s="145">
        <f>IF(L17&gt;L18,1,0)</f>
        <v>0</v>
      </c>
      <c r="K17" s="145">
        <f>IF(L17&lt;L18,1,0)</f>
        <v>0</v>
      </c>
      <c r="L17" s="145">
        <f>IF(E17&gt;E18,1,0)+IF(F17&gt;F18,1,0)+IF(G17&gt;G18,1,0)+IF(H17&gt;H18,1,0)+IF(I17&gt;I18,1,0)</f>
        <v>0</v>
      </c>
      <c r="M17" s="145">
        <f t="shared" si="1"/>
        <v>0</v>
      </c>
      <c r="N17" s="145">
        <f>L18</f>
        <v>0</v>
      </c>
      <c r="O17" s="145">
        <f t="shared" si="2"/>
        <v>0</v>
      </c>
      <c r="P17" s="145">
        <f t="shared" si="3"/>
        <v>0</v>
      </c>
      <c r="Q17" s="145">
        <f>COUNTIF(E18:I18,"&lt;&gt;") * 5 -SUM(E18:I18)</f>
        <v>0</v>
      </c>
      <c r="R17" s="145">
        <f t="shared" si="4"/>
        <v>0</v>
      </c>
      <c r="S17" s="146" t="s">
        <v>62</v>
      </c>
      <c r="T17" s="146" t="s">
        <v>62</v>
      </c>
      <c r="U17" s="147"/>
    </row>
    <row r="18">
      <c r="A18" s="50"/>
      <c r="B18" s="125">
        <v>14.0</v>
      </c>
      <c r="C18" s="125" t="s">
        <v>83</v>
      </c>
      <c r="D18" s="125" t="s">
        <v>68</v>
      </c>
      <c r="E18" s="126"/>
      <c r="F18" s="126"/>
      <c r="G18" s="126"/>
      <c r="H18" s="126"/>
      <c r="I18" s="126"/>
      <c r="J18" s="125">
        <f>IF(L18&gt;L17,1,0)</f>
        <v>0</v>
      </c>
      <c r="K18" s="125">
        <f>IF(L18&lt;L17,1,0)</f>
        <v>0</v>
      </c>
      <c r="L18" s="125">
        <f>IF(E18&gt;E17,1,0)+IF(F18&gt;F17,1,0)+IF(G18&gt;G17,1,0)+IF(H18&gt;H17,1,0)+IF(I18&gt;I17,1,0)</f>
        <v>0</v>
      </c>
      <c r="M18" s="125">
        <f t="shared" si="1"/>
        <v>0</v>
      </c>
      <c r="N18" s="125">
        <f>L17</f>
        <v>0</v>
      </c>
      <c r="O18" s="125">
        <f t="shared" si="2"/>
        <v>0</v>
      </c>
      <c r="P18" s="125">
        <f t="shared" si="3"/>
        <v>0</v>
      </c>
      <c r="Q18" s="125">
        <f>COUNTIF(E17:I17,"&lt;&gt;") * 5 -SUM(E17:I17)</f>
        <v>0</v>
      </c>
      <c r="R18" s="125">
        <f t="shared" si="4"/>
        <v>0</v>
      </c>
      <c r="S18" s="126" t="s">
        <v>62</v>
      </c>
      <c r="T18" s="126" t="s">
        <v>62</v>
      </c>
      <c r="U18" s="127"/>
    </row>
  </sheetData>
  <mergeCells count="17">
    <mergeCell ref="P1:R1"/>
    <mergeCell ref="S1:T1"/>
    <mergeCell ref="A3:A4"/>
    <mergeCell ref="A5:A6"/>
    <mergeCell ref="A7:A8"/>
    <mergeCell ref="A9:A10"/>
    <mergeCell ref="A11:A12"/>
    <mergeCell ref="A13:A14"/>
    <mergeCell ref="A15:A16"/>
    <mergeCell ref="A17:A18"/>
    <mergeCell ref="A1:A2"/>
    <mergeCell ref="B1:B2"/>
    <mergeCell ref="C1:C2"/>
    <mergeCell ref="D1:D2"/>
    <mergeCell ref="E1:I1"/>
    <mergeCell ref="J1:K1"/>
    <mergeCell ref="L1:O1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4.43"/>
    <col customWidth="1" min="2" max="3" width="114.43"/>
    <col customWidth="1" min="4" max="4" width="4.43"/>
    <col customWidth="1" min="5" max="5" width="25.29"/>
  </cols>
  <sheetData>
    <row r="1" ht="600.0" customHeight="1">
      <c r="A1" s="148"/>
      <c r="B1" s="149"/>
      <c r="C1" s="149"/>
      <c r="D1" s="148"/>
      <c r="E1" s="150" t="s">
        <v>84</v>
      </c>
    </row>
    <row r="2" ht="112.5" customHeight="1">
      <c r="A2" s="151"/>
      <c r="B2" s="152" t="s">
        <v>44</v>
      </c>
      <c r="C2" s="152" t="s">
        <v>39</v>
      </c>
      <c r="D2" s="151"/>
      <c r="E2" s="153" t="s">
        <v>85</v>
      </c>
    </row>
    <row r="3" ht="67.5" customHeight="1">
      <c r="A3" s="151"/>
      <c r="B3" s="154" t="s">
        <v>86</v>
      </c>
      <c r="C3" s="155" t="s">
        <v>87</v>
      </c>
      <c r="D3" s="151"/>
      <c r="E3" s="150" t="s">
        <v>88</v>
      </c>
    </row>
    <row r="4" ht="67.5" customHeight="1">
      <c r="A4" s="151"/>
      <c r="B4" s="154" t="s">
        <v>89</v>
      </c>
      <c r="C4" s="155" t="s">
        <v>89</v>
      </c>
      <c r="D4" s="151"/>
      <c r="E4" s="156" t="s">
        <v>90</v>
      </c>
    </row>
    <row r="5" ht="67.5" customHeight="1">
      <c r="A5" s="151"/>
      <c r="B5" s="154" t="s">
        <v>91</v>
      </c>
      <c r="C5" s="155" t="s">
        <v>92</v>
      </c>
      <c r="D5" s="151"/>
      <c r="E5" s="156" t="s">
        <v>93</v>
      </c>
    </row>
    <row r="6" ht="67.5" customHeight="1">
      <c r="A6" s="151"/>
      <c r="B6" s="154" t="s">
        <v>94</v>
      </c>
      <c r="C6" s="155" t="s">
        <v>95</v>
      </c>
      <c r="D6" s="151"/>
      <c r="E6" s="156" t="s">
        <v>96</v>
      </c>
    </row>
    <row r="7" ht="67.5" customHeight="1">
      <c r="A7" s="151"/>
      <c r="B7" s="157" t="s">
        <v>97</v>
      </c>
      <c r="C7" s="158" t="s">
        <v>98</v>
      </c>
      <c r="D7" s="151"/>
      <c r="E7" s="156" t="s">
        <v>99</v>
      </c>
    </row>
    <row r="8" ht="112.5" customHeight="1">
      <c r="A8" s="151"/>
      <c r="B8" s="152"/>
      <c r="C8" s="152"/>
      <c r="D8" s="151"/>
      <c r="E8" s="159" t="s">
        <v>100</v>
      </c>
    </row>
    <row r="9" ht="67.5" customHeight="1">
      <c r="A9" s="151"/>
      <c r="B9" s="157" t="s">
        <v>101</v>
      </c>
      <c r="C9" s="160">
        <v>20.0</v>
      </c>
      <c r="D9" s="151"/>
      <c r="E9" s="161" t="s">
        <v>102</v>
      </c>
    </row>
    <row r="10" ht="67.5" customHeight="1">
      <c r="A10" s="151"/>
      <c r="B10" s="162">
        <v>3.0</v>
      </c>
      <c r="C10" s="163"/>
      <c r="D10" s="151"/>
      <c r="E10" s="164" t="s">
        <v>103</v>
      </c>
    </row>
    <row r="11" ht="67.5" customHeight="1">
      <c r="A11" s="151"/>
      <c r="B11" s="165" t="s">
        <v>104</v>
      </c>
      <c r="C11" s="166" t="s">
        <v>105</v>
      </c>
      <c r="D11" s="151"/>
      <c r="E11" s="164" t="s">
        <v>106</v>
      </c>
    </row>
    <row r="12" ht="67.5" customHeight="1">
      <c r="A12" s="151"/>
      <c r="B12" s="167" t="s">
        <v>107</v>
      </c>
      <c r="C12" s="166" t="s">
        <v>108</v>
      </c>
      <c r="D12" s="151"/>
      <c r="E12" s="168" t="s">
        <v>109</v>
      </c>
    </row>
    <row r="13" ht="67.5" customHeight="1">
      <c r="A13" s="151"/>
      <c r="B13" s="169" t="s">
        <v>110</v>
      </c>
      <c r="C13" s="166" t="s">
        <v>111</v>
      </c>
      <c r="D13" s="151"/>
      <c r="E13" s="164" t="s">
        <v>112</v>
      </c>
    </row>
    <row r="14" ht="67.5" customHeight="1">
      <c r="A14" s="151"/>
      <c r="B14" s="169" t="s">
        <v>113</v>
      </c>
      <c r="C14" s="166" t="s">
        <v>114</v>
      </c>
      <c r="D14" s="151"/>
      <c r="E14" s="168" t="s">
        <v>115</v>
      </c>
    </row>
    <row r="15" ht="67.5" customHeight="1">
      <c r="A15" s="170"/>
      <c r="B15" s="169" t="s">
        <v>116</v>
      </c>
      <c r="C15" s="166" t="s">
        <v>117</v>
      </c>
      <c r="D15" s="170"/>
      <c r="E15" s="164" t="s">
        <v>118</v>
      </c>
    </row>
    <row r="16">
      <c r="A16" s="171"/>
      <c r="B16" s="172"/>
      <c r="C16" s="173"/>
      <c r="D16" s="174"/>
      <c r="E16" s="174"/>
    </row>
    <row r="17">
      <c r="A17" s="171"/>
      <c r="B17" s="172"/>
      <c r="C17" s="173"/>
      <c r="D17" s="174"/>
      <c r="E17" s="174"/>
    </row>
    <row r="18">
      <c r="A18" s="171"/>
      <c r="B18" s="172"/>
      <c r="C18" s="173"/>
      <c r="D18" s="174"/>
      <c r="E18" s="174"/>
    </row>
    <row r="19">
      <c r="A19" s="171"/>
      <c r="B19" s="172"/>
      <c r="C19" s="173"/>
      <c r="D19" s="174"/>
      <c r="E19" s="174"/>
    </row>
    <row r="20">
      <c r="A20" s="171"/>
      <c r="B20" s="172"/>
      <c r="C20" s="173"/>
      <c r="D20" s="175"/>
      <c r="E20" s="175"/>
    </row>
    <row r="21">
      <c r="A21" s="171"/>
      <c r="B21" s="172"/>
      <c r="C21" s="173"/>
      <c r="D21" s="174"/>
      <c r="E21" s="174"/>
    </row>
    <row r="22">
      <c r="A22" s="171"/>
      <c r="B22" s="172"/>
      <c r="C22" s="173"/>
      <c r="D22" s="174"/>
      <c r="E22" s="174"/>
    </row>
    <row r="23">
      <c r="A23" s="171"/>
      <c r="B23" s="172"/>
      <c r="C23" s="173"/>
      <c r="D23" s="174"/>
      <c r="E23" s="174"/>
    </row>
    <row r="24">
      <c r="A24" s="171"/>
      <c r="B24" s="172"/>
      <c r="C24" s="173"/>
      <c r="D24" s="174"/>
      <c r="E24" s="174"/>
    </row>
    <row r="25">
      <c r="A25" s="171"/>
      <c r="B25" s="172"/>
      <c r="C25" s="173"/>
      <c r="D25" s="175"/>
    </row>
    <row r="26" ht="15.75" customHeight="1">
      <c r="A26" s="171"/>
      <c r="B26" s="172"/>
      <c r="C26" s="173"/>
      <c r="D26" s="174"/>
      <c r="E26" s="174"/>
    </row>
    <row r="27" ht="15.75" customHeight="1">
      <c r="A27" s="171"/>
      <c r="B27" s="172"/>
      <c r="C27" s="173"/>
      <c r="D27" s="174"/>
      <c r="E27" s="174"/>
    </row>
    <row r="28" ht="15.75" customHeight="1">
      <c r="A28" s="171"/>
      <c r="B28" s="172"/>
      <c r="C28" s="173"/>
      <c r="D28" s="174"/>
      <c r="E28" s="174"/>
    </row>
    <row r="29" ht="15.75" customHeight="1">
      <c r="A29" s="171"/>
      <c r="B29" s="172"/>
      <c r="C29" s="173"/>
      <c r="D29" s="174"/>
      <c r="E29" s="174"/>
    </row>
    <row r="30" ht="15.75" customHeight="1">
      <c r="A30" s="171"/>
      <c r="B30" s="172"/>
      <c r="C30" s="173"/>
      <c r="D30" s="174"/>
      <c r="E30" s="174"/>
    </row>
    <row r="31" ht="15.75" customHeight="1">
      <c r="A31" s="171"/>
      <c r="B31" s="172"/>
      <c r="C31" s="173"/>
      <c r="D31" s="174"/>
      <c r="E31" s="174"/>
    </row>
    <row r="32" ht="15.75" customHeight="1">
      <c r="A32" s="171"/>
      <c r="B32" s="172"/>
      <c r="C32" s="173"/>
      <c r="D32" s="174"/>
      <c r="E32" s="174"/>
    </row>
    <row r="33" ht="15.75" customHeight="1">
      <c r="A33" s="171"/>
      <c r="B33" s="172"/>
      <c r="C33" s="173"/>
      <c r="D33" s="174"/>
      <c r="E33" s="174"/>
    </row>
    <row r="34" ht="15.75" customHeight="1">
      <c r="A34" s="171"/>
      <c r="B34" s="172"/>
      <c r="C34" s="173"/>
      <c r="D34" s="174"/>
      <c r="E34" s="174"/>
    </row>
    <row r="35" ht="15.75" customHeight="1">
      <c r="A35" s="171"/>
      <c r="B35" s="172"/>
      <c r="C35" s="173"/>
      <c r="D35" s="174"/>
      <c r="E35" s="174"/>
    </row>
    <row r="36" ht="15.75" customHeight="1">
      <c r="A36" s="171"/>
      <c r="B36" s="172"/>
      <c r="C36" s="173"/>
      <c r="D36" s="174"/>
      <c r="E36" s="174"/>
    </row>
    <row r="37" ht="15.75" customHeight="1">
      <c r="A37" s="171"/>
      <c r="B37" s="172"/>
      <c r="C37" s="173"/>
      <c r="D37" s="174"/>
      <c r="E37" s="174"/>
    </row>
    <row r="38" ht="15.75" customHeight="1">
      <c r="A38" s="171"/>
      <c r="B38" s="172"/>
      <c r="C38" s="173"/>
      <c r="D38" s="174"/>
      <c r="E38" s="174"/>
    </row>
    <row r="39" ht="15.75" customHeight="1">
      <c r="A39" s="171"/>
      <c r="B39" s="172"/>
      <c r="C39" s="173"/>
      <c r="D39" s="174"/>
      <c r="E39" s="174"/>
    </row>
    <row r="40" ht="15.75" customHeight="1">
      <c r="A40" s="171"/>
      <c r="B40" s="172"/>
      <c r="C40" s="173"/>
      <c r="D40" s="174"/>
      <c r="E40" s="174"/>
    </row>
    <row r="41" ht="15.75" customHeight="1">
      <c r="A41" s="171"/>
      <c r="B41" s="172"/>
      <c r="C41" s="173"/>
      <c r="D41" s="174"/>
      <c r="E41" s="174"/>
    </row>
    <row r="42" ht="15.75" customHeight="1">
      <c r="A42" s="171"/>
      <c r="B42" s="172"/>
      <c r="C42" s="173"/>
      <c r="D42" s="174"/>
      <c r="E42" s="174"/>
    </row>
    <row r="43" ht="15.75" customHeight="1">
      <c r="A43" s="171"/>
      <c r="B43" s="172"/>
      <c r="C43" s="173"/>
      <c r="D43" s="174"/>
      <c r="E43" s="174"/>
    </row>
    <row r="44" ht="15.75" customHeight="1">
      <c r="A44" s="171"/>
      <c r="B44" s="172"/>
      <c r="C44" s="173"/>
      <c r="D44" s="174"/>
      <c r="E44" s="174"/>
    </row>
    <row r="45" ht="15.75" customHeight="1">
      <c r="A45" s="171"/>
      <c r="B45" s="172"/>
      <c r="C45" s="173"/>
      <c r="D45" s="174"/>
      <c r="E45" s="174"/>
    </row>
    <row r="46" ht="15.75" customHeight="1">
      <c r="A46" s="171"/>
      <c r="B46" s="172"/>
      <c r="C46" s="173"/>
      <c r="D46" s="174"/>
      <c r="E46" s="174"/>
    </row>
    <row r="47" ht="15.75" customHeight="1">
      <c r="A47" s="171"/>
      <c r="B47" s="172"/>
      <c r="C47" s="173"/>
      <c r="D47" s="174"/>
      <c r="E47" s="174"/>
    </row>
    <row r="48" ht="15.75" customHeight="1">
      <c r="A48" s="171"/>
      <c r="B48" s="172"/>
      <c r="C48" s="173"/>
      <c r="D48" s="174"/>
      <c r="E48" s="174"/>
    </row>
    <row r="49" ht="15.75" customHeight="1">
      <c r="A49" s="171"/>
      <c r="B49" s="172"/>
      <c r="C49" s="173"/>
      <c r="D49" s="174"/>
      <c r="E49" s="174"/>
    </row>
    <row r="50" ht="15.75" customHeight="1">
      <c r="A50" s="171"/>
      <c r="B50" s="172"/>
      <c r="C50" s="173"/>
      <c r="D50" s="174"/>
      <c r="E50" s="174"/>
    </row>
    <row r="51" ht="15.75" customHeight="1">
      <c r="A51" s="171"/>
      <c r="B51" s="172"/>
      <c r="C51" s="173"/>
      <c r="D51" s="174"/>
      <c r="E51" s="174"/>
    </row>
    <row r="52" ht="15.75" customHeight="1">
      <c r="A52" s="171"/>
      <c r="B52" s="172"/>
      <c r="C52" s="173"/>
      <c r="D52" s="174"/>
      <c r="E52" s="174"/>
    </row>
    <row r="53" ht="15.75" customHeight="1">
      <c r="A53" s="171"/>
      <c r="B53" s="172"/>
      <c r="C53" s="173"/>
      <c r="D53" s="174"/>
      <c r="E53" s="174"/>
    </row>
    <row r="54" ht="15.75" customHeight="1">
      <c r="A54" s="171"/>
      <c r="B54" s="172"/>
      <c r="C54" s="173"/>
      <c r="D54" s="174"/>
      <c r="E54" s="174"/>
    </row>
    <row r="55" ht="15.75" customHeight="1">
      <c r="A55" s="171"/>
      <c r="B55" s="172"/>
      <c r="C55" s="173"/>
      <c r="D55" s="174"/>
      <c r="E55" s="174"/>
    </row>
    <row r="56" ht="15.75" customHeight="1">
      <c r="A56" s="171"/>
      <c r="B56" s="172"/>
      <c r="C56" s="173"/>
      <c r="D56" s="174"/>
      <c r="E56" s="174"/>
    </row>
    <row r="57" ht="15.75" customHeight="1">
      <c r="A57" s="171"/>
      <c r="B57" s="172"/>
      <c r="C57" s="173"/>
      <c r="D57" s="174"/>
      <c r="E57" s="174"/>
    </row>
    <row r="58" ht="15.75" customHeight="1">
      <c r="A58" s="171"/>
      <c r="B58" s="172"/>
      <c r="C58" s="173"/>
      <c r="D58" s="174"/>
      <c r="E58" s="174"/>
    </row>
    <row r="59" ht="15.75" customHeight="1">
      <c r="A59" s="171"/>
      <c r="B59" s="172"/>
      <c r="C59" s="173"/>
      <c r="D59" s="174"/>
      <c r="E59" s="174"/>
    </row>
    <row r="60" ht="15.75" customHeight="1">
      <c r="A60" s="171"/>
      <c r="B60" s="172"/>
      <c r="C60" s="173"/>
      <c r="D60" s="174"/>
      <c r="E60" s="174"/>
    </row>
    <row r="61" ht="15.75" customHeight="1">
      <c r="A61" s="171"/>
      <c r="B61" s="172"/>
      <c r="C61" s="173"/>
      <c r="D61" s="174"/>
      <c r="E61" s="174"/>
    </row>
    <row r="62" ht="15.75" customHeight="1">
      <c r="A62" s="171"/>
      <c r="B62" s="172"/>
      <c r="C62" s="173"/>
      <c r="D62" s="174"/>
      <c r="E62" s="174"/>
    </row>
    <row r="63" ht="15.75" customHeight="1">
      <c r="A63" s="171"/>
      <c r="B63" s="172"/>
      <c r="C63" s="173"/>
      <c r="D63" s="174"/>
      <c r="E63" s="174"/>
    </row>
    <row r="64" ht="15.75" customHeight="1">
      <c r="A64" s="171"/>
      <c r="B64" s="172"/>
      <c r="C64" s="173"/>
      <c r="D64" s="174"/>
      <c r="E64" s="174"/>
    </row>
    <row r="65" ht="15.75" customHeight="1">
      <c r="A65" s="171"/>
      <c r="B65" s="172"/>
      <c r="C65" s="173"/>
      <c r="D65" s="174"/>
      <c r="E65" s="174"/>
    </row>
    <row r="66" ht="15.75" customHeight="1">
      <c r="A66" s="171"/>
      <c r="B66" s="172"/>
      <c r="C66" s="173"/>
      <c r="D66" s="174"/>
      <c r="E66" s="174"/>
    </row>
    <row r="67" ht="15.75" customHeight="1">
      <c r="A67" s="171"/>
      <c r="B67" s="172"/>
      <c r="C67" s="173"/>
      <c r="D67" s="174"/>
      <c r="E67" s="174"/>
    </row>
    <row r="68" ht="15.75" customHeight="1">
      <c r="A68" s="171"/>
      <c r="B68" s="172"/>
      <c r="C68" s="173"/>
      <c r="D68" s="174"/>
      <c r="E68" s="174"/>
    </row>
    <row r="69" ht="15.75" customHeight="1">
      <c r="A69" s="171"/>
      <c r="B69" s="172"/>
      <c r="C69" s="173"/>
      <c r="D69" s="174"/>
      <c r="E69" s="174"/>
    </row>
    <row r="70" ht="15.75" customHeight="1">
      <c r="A70" s="171"/>
      <c r="B70" s="172"/>
      <c r="C70" s="173"/>
      <c r="D70" s="174"/>
      <c r="E70" s="174"/>
    </row>
    <row r="71" ht="15.75" customHeight="1">
      <c r="A71" s="171"/>
      <c r="B71" s="172"/>
      <c r="C71" s="173"/>
      <c r="D71" s="174"/>
      <c r="E71" s="174"/>
    </row>
    <row r="72" ht="15.75" customHeight="1">
      <c r="A72" s="171"/>
      <c r="B72" s="172"/>
      <c r="C72" s="173"/>
      <c r="D72" s="174"/>
      <c r="E72" s="174"/>
    </row>
    <row r="73" ht="15.75" customHeight="1">
      <c r="A73" s="171"/>
      <c r="B73" s="172"/>
      <c r="C73" s="173"/>
      <c r="D73" s="174"/>
      <c r="E73" s="174"/>
    </row>
    <row r="74" ht="15.75" customHeight="1">
      <c r="A74" s="171"/>
      <c r="B74" s="172"/>
      <c r="C74" s="173"/>
      <c r="D74" s="174"/>
      <c r="E74" s="174"/>
    </row>
    <row r="75" ht="15.75" customHeight="1">
      <c r="A75" s="171"/>
      <c r="B75" s="172"/>
      <c r="C75" s="173"/>
      <c r="D75" s="174"/>
      <c r="E75" s="174"/>
    </row>
    <row r="76" ht="15.75" customHeight="1">
      <c r="A76" s="171"/>
      <c r="B76" s="172"/>
      <c r="C76" s="173"/>
      <c r="D76" s="174"/>
      <c r="E76" s="174"/>
    </row>
    <row r="77" ht="15.75" customHeight="1">
      <c r="A77" s="171"/>
      <c r="B77" s="172"/>
      <c r="C77" s="173"/>
      <c r="D77" s="174"/>
      <c r="E77" s="174"/>
    </row>
    <row r="78" ht="15.75" customHeight="1">
      <c r="A78" s="171"/>
      <c r="B78" s="172"/>
      <c r="C78" s="173"/>
      <c r="D78" s="174"/>
      <c r="E78" s="174"/>
    </row>
    <row r="79" ht="15.75" customHeight="1">
      <c r="A79" s="171"/>
      <c r="B79" s="172"/>
      <c r="C79" s="173"/>
      <c r="D79" s="174"/>
      <c r="E79" s="174"/>
    </row>
    <row r="80" ht="15.75" customHeight="1">
      <c r="A80" s="171"/>
      <c r="B80" s="172"/>
      <c r="C80" s="173"/>
      <c r="D80" s="174"/>
      <c r="E80" s="174"/>
    </row>
    <row r="81" ht="15.75" customHeight="1">
      <c r="A81" s="171"/>
      <c r="B81" s="172"/>
      <c r="C81" s="173"/>
      <c r="D81" s="174"/>
      <c r="E81" s="174"/>
    </row>
    <row r="82" ht="15.75" customHeight="1">
      <c r="A82" s="171"/>
      <c r="B82" s="172"/>
      <c r="C82" s="173"/>
      <c r="D82" s="174"/>
      <c r="E82" s="174"/>
    </row>
    <row r="83" ht="15.75" customHeight="1">
      <c r="A83" s="171"/>
      <c r="B83" s="172"/>
      <c r="C83" s="173"/>
      <c r="D83" s="174"/>
      <c r="E83" s="174"/>
    </row>
    <row r="84" ht="15.75" customHeight="1">
      <c r="A84" s="171"/>
      <c r="B84" s="172"/>
      <c r="C84" s="173"/>
      <c r="D84" s="174"/>
      <c r="E84" s="174"/>
    </row>
    <row r="85" ht="15.75" customHeight="1">
      <c r="A85" s="171"/>
      <c r="B85" s="172"/>
      <c r="C85" s="173"/>
      <c r="D85" s="174"/>
      <c r="E85" s="174"/>
    </row>
    <row r="86" ht="15.75" customHeight="1">
      <c r="A86" s="171"/>
      <c r="B86" s="172"/>
      <c r="C86" s="173"/>
      <c r="D86" s="174"/>
      <c r="E86" s="174"/>
    </row>
    <row r="87" ht="15.75" customHeight="1">
      <c r="A87" s="171"/>
      <c r="B87" s="172"/>
      <c r="C87" s="173"/>
      <c r="D87" s="174"/>
      <c r="E87" s="174"/>
    </row>
    <row r="88" ht="15.75" customHeight="1">
      <c r="A88" s="171"/>
      <c r="B88" s="172"/>
      <c r="C88" s="173"/>
      <c r="D88" s="174"/>
      <c r="E88" s="174"/>
    </row>
    <row r="89" ht="15.75" customHeight="1">
      <c r="A89" s="171"/>
      <c r="B89" s="172"/>
      <c r="C89" s="173"/>
      <c r="D89" s="174"/>
      <c r="E89" s="174"/>
    </row>
    <row r="90" ht="15.75" customHeight="1">
      <c r="A90" s="171"/>
      <c r="B90" s="172"/>
      <c r="C90" s="173"/>
      <c r="D90" s="174"/>
      <c r="E90" s="174"/>
    </row>
    <row r="91" ht="15.75" customHeight="1">
      <c r="A91" s="171"/>
      <c r="B91" s="172"/>
      <c r="C91" s="173"/>
      <c r="D91" s="174"/>
      <c r="E91" s="174"/>
    </row>
    <row r="92" ht="15.75" customHeight="1">
      <c r="A92" s="171"/>
      <c r="B92" s="172"/>
      <c r="C92" s="173"/>
      <c r="D92" s="174"/>
      <c r="E92" s="174"/>
    </row>
    <row r="93" ht="15.75" customHeight="1">
      <c r="A93" s="171"/>
      <c r="B93" s="172"/>
      <c r="C93" s="173"/>
      <c r="D93" s="174"/>
      <c r="E93" s="174"/>
    </row>
    <row r="94" ht="15.75" customHeight="1">
      <c r="A94" s="171"/>
      <c r="B94" s="172"/>
      <c r="C94" s="173"/>
      <c r="D94" s="174"/>
      <c r="E94" s="174"/>
    </row>
    <row r="95" ht="15.75" customHeight="1">
      <c r="A95" s="171"/>
      <c r="B95" s="172"/>
      <c r="C95" s="173"/>
      <c r="D95" s="174"/>
      <c r="E95" s="174"/>
    </row>
    <row r="96" ht="15.75" customHeight="1">
      <c r="A96" s="171"/>
      <c r="B96" s="172"/>
      <c r="C96" s="173"/>
      <c r="D96" s="174"/>
      <c r="E96" s="174"/>
    </row>
    <row r="97" ht="15.75" customHeight="1">
      <c r="A97" s="171"/>
      <c r="B97" s="172"/>
      <c r="C97" s="173"/>
      <c r="D97" s="174"/>
      <c r="E97" s="174"/>
    </row>
    <row r="98" ht="15.75" customHeight="1">
      <c r="A98" s="171"/>
      <c r="B98" s="172"/>
      <c r="C98" s="173"/>
      <c r="D98" s="174"/>
      <c r="E98" s="174"/>
    </row>
    <row r="99" ht="15.75" customHeight="1">
      <c r="A99" s="171"/>
      <c r="B99" s="172"/>
      <c r="C99" s="173"/>
      <c r="D99" s="174"/>
      <c r="E99" s="174"/>
    </row>
    <row r="100" ht="15.75" customHeight="1">
      <c r="A100" s="171"/>
      <c r="B100" s="172"/>
      <c r="C100" s="173"/>
      <c r="D100" s="174"/>
      <c r="E100" s="174"/>
    </row>
    <row r="101" ht="15.75" customHeight="1">
      <c r="A101" s="171"/>
      <c r="B101" s="172"/>
      <c r="C101" s="173"/>
      <c r="D101" s="174"/>
      <c r="E101" s="174"/>
    </row>
    <row r="102" ht="15.75" customHeight="1">
      <c r="A102" s="171"/>
      <c r="B102" s="172"/>
      <c r="C102" s="173"/>
      <c r="D102" s="174"/>
      <c r="E102" s="174"/>
    </row>
    <row r="103" ht="15.75" customHeight="1">
      <c r="A103" s="171"/>
      <c r="B103" s="172"/>
      <c r="C103" s="173"/>
      <c r="D103" s="174"/>
      <c r="E103" s="174"/>
    </row>
    <row r="104" ht="15.75" customHeight="1">
      <c r="A104" s="171"/>
      <c r="B104" s="172"/>
      <c r="C104" s="173"/>
      <c r="D104" s="174"/>
      <c r="E104" s="174"/>
    </row>
    <row r="105" ht="15.75" customHeight="1">
      <c r="A105" s="171"/>
      <c r="B105" s="172"/>
      <c r="C105" s="173"/>
      <c r="D105" s="174"/>
      <c r="E105" s="174"/>
    </row>
    <row r="106" ht="15.75" customHeight="1">
      <c r="A106" s="171"/>
      <c r="B106" s="172"/>
      <c r="C106" s="173"/>
      <c r="D106" s="174"/>
      <c r="E106" s="174"/>
    </row>
    <row r="107" ht="15.75" customHeight="1">
      <c r="A107" s="171"/>
      <c r="B107" s="172"/>
      <c r="C107" s="173"/>
      <c r="D107" s="174"/>
      <c r="E107" s="174"/>
    </row>
    <row r="108" ht="15.75" customHeight="1">
      <c r="A108" s="171"/>
      <c r="B108" s="172"/>
      <c r="C108" s="173"/>
      <c r="D108" s="174"/>
      <c r="E108" s="174"/>
    </row>
    <row r="109" ht="15.75" customHeight="1">
      <c r="A109" s="171"/>
      <c r="B109" s="172"/>
      <c r="C109" s="173"/>
      <c r="D109" s="174"/>
      <c r="E109" s="174"/>
    </row>
    <row r="110" ht="15.75" customHeight="1">
      <c r="A110" s="171"/>
      <c r="B110" s="172"/>
      <c r="C110" s="173"/>
      <c r="D110" s="174"/>
      <c r="E110" s="174"/>
    </row>
    <row r="111" ht="15.75" customHeight="1">
      <c r="A111" s="171"/>
      <c r="B111" s="172"/>
      <c r="C111" s="173"/>
      <c r="D111" s="174"/>
      <c r="E111" s="174"/>
    </row>
    <row r="112" ht="15.75" customHeight="1">
      <c r="A112" s="171"/>
      <c r="B112" s="172"/>
      <c r="C112" s="173"/>
      <c r="D112" s="174"/>
      <c r="E112" s="174"/>
    </row>
    <row r="113" ht="15.75" customHeight="1">
      <c r="A113" s="171"/>
      <c r="B113" s="172"/>
      <c r="C113" s="173"/>
      <c r="D113" s="174"/>
      <c r="E113" s="174"/>
    </row>
    <row r="114" ht="15.75" customHeight="1">
      <c r="A114" s="171"/>
      <c r="B114" s="172"/>
      <c r="C114" s="173"/>
      <c r="D114" s="174"/>
      <c r="E114" s="174"/>
    </row>
    <row r="115" ht="15.75" customHeight="1">
      <c r="A115" s="171"/>
      <c r="B115" s="172"/>
      <c r="C115" s="173"/>
      <c r="D115" s="174"/>
      <c r="E115" s="174"/>
    </row>
    <row r="116" ht="15.75" customHeight="1">
      <c r="A116" s="171"/>
      <c r="B116" s="172"/>
      <c r="C116" s="173"/>
      <c r="D116" s="174"/>
      <c r="E116" s="174"/>
    </row>
    <row r="117" ht="15.75" customHeight="1">
      <c r="A117" s="171"/>
      <c r="B117" s="172"/>
      <c r="C117" s="173"/>
      <c r="D117" s="174"/>
      <c r="E117" s="174"/>
    </row>
    <row r="118" ht="15.75" customHeight="1">
      <c r="A118" s="171"/>
      <c r="B118" s="172"/>
      <c r="C118" s="173"/>
      <c r="D118" s="174"/>
      <c r="E118" s="174"/>
    </row>
    <row r="119" ht="15.75" customHeight="1">
      <c r="A119" s="171"/>
      <c r="B119" s="172"/>
      <c r="C119" s="173"/>
      <c r="D119" s="174"/>
      <c r="E119" s="174"/>
    </row>
    <row r="120" ht="15.75" customHeight="1">
      <c r="A120" s="171"/>
      <c r="B120" s="172"/>
      <c r="C120" s="173"/>
      <c r="D120" s="174"/>
      <c r="E120" s="174"/>
    </row>
    <row r="121" ht="15.75" customHeight="1">
      <c r="A121" s="171"/>
      <c r="B121" s="172"/>
      <c r="C121" s="173"/>
      <c r="D121" s="174"/>
      <c r="E121" s="174"/>
    </row>
    <row r="122" ht="15.75" customHeight="1">
      <c r="A122" s="171"/>
      <c r="B122" s="172"/>
      <c r="C122" s="173"/>
      <c r="D122" s="174"/>
      <c r="E122" s="174"/>
    </row>
    <row r="123" ht="15.75" customHeight="1">
      <c r="A123" s="171"/>
      <c r="B123" s="172"/>
      <c r="C123" s="173"/>
      <c r="D123" s="174"/>
      <c r="E123" s="174"/>
    </row>
    <row r="124" ht="15.75" customHeight="1">
      <c r="A124" s="171"/>
      <c r="B124" s="172"/>
      <c r="C124" s="173"/>
      <c r="D124" s="174"/>
      <c r="E124" s="174"/>
    </row>
    <row r="125" ht="15.75" customHeight="1">
      <c r="A125" s="171"/>
      <c r="B125" s="172"/>
      <c r="C125" s="173"/>
      <c r="D125" s="174"/>
      <c r="E125" s="174"/>
    </row>
    <row r="126" ht="15.75" customHeight="1">
      <c r="A126" s="171"/>
      <c r="B126" s="172"/>
      <c r="C126" s="173"/>
      <c r="D126" s="174"/>
      <c r="E126" s="174"/>
    </row>
    <row r="127" ht="15.75" customHeight="1">
      <c r="A127" s="171"/>
      <c r="B127" s="172"/>
      <c r="C127" s="173"/>
      <c r="D127" s="174"/>
      <c r="E127" s="174"/>
    </row>
    <row r="128" ht="15.75" customHeight="1">
      <c r="A128" s="171"/>
      <c r="B128" s="172"/>
      <c r="C128" s="173"/>
      <c r="D128" s="174"/>
      <c r="E128" s="174"/>
    </row>
    <row r="129" ht="15.75" customHeight="1">
      <c r="A129" s="171"/>
      <c r="B129" s="172"/>
      <c r="C129" s="173"/>
      <c r="D129" s="174"/>
      <c r="E129" s="174"/>
    </row>
    <row r="130" ht="15.75" customHeight="1">
      <c r="A130" s="171"/>
      <c r="B130" s="172"/>
      <c r="C130" s="173"/>
      <c r="D130" s="174"/>
      <c r="E130" s="174"/>
    </row>
    <row r="131" ht="15.75" customHeight="1">
      <c r="A131" s="171"/>
      <c r="B131" s="172"/>
      <c r="C131" s="173"/>
      <c r="D131" s="174"/>
      <c r="E131" s="174"/>
    </row>
    <row r="132" ht="15.75" customHeight="1">
      <c r="A132" s="171"/>
      <c r="B132" s="172"/>
      <c r="C132" s="173"/>
      <c r="D132" s="174"/>
      <c r="E132" s="174"/>
    </row>
    <row r="133" ht="15.75" customHeight="1">
      <c r="A133" s="171"/>
      <c r="B133" s="172"/>
      <c r="C133" s="173"/>
      <c r="D133" s="174"/>
      <c r="E133" s="174"/>
    </row>
    <row r="134" ht="15.75" customHeight="1">
      <c r="A134" s="171"/>
      <c r="B134" s="172"/>
      <c r="C134" s="173"/>
      <c r="D134" s="174"/>
      <c r="E134" s="174"/>
    </row>
    <row r="135" ht="15.75" customHeight="1">
      <c r="A135" s="171"/>
      <c r="B135" s="172"/>
      <c r="C135" s="173"/>
      <c r="D135" s="174"/>
      <c r="E135" s="174"/>
    </row>
    <row r="136" ht="15.75" customHeight="1">
      <c r="A136" s="171"/>
      <c r="B136" s="172"/>
      <c r="C136" s="173"/>
      <c r="D136" s="174"/>
      <c r="E136" s="174"/>
    </row>
    <row r="137" ht="15.75" customHeight="1">
      <c r="A137" s="171"/>
      <c r="B137" s="172"/>
      <c r="C137" s="173"/>
      <c r="D137" s="174"/>
      <c r="E137" s="174"/>
    </row>
    <row r="138" ht="15.75" customHeight="1">
      <c r="A138" s="171"/>
      <c r="B138" s="172"/>
      <c r="C138" s="173"/>
      <c r="D138" s="174"/>
      <c r="E138" s="174"/>
    </row>
    <row r="139" ht="15.75" customHeight="1">
      <c r="A139" s="171"/>
      <c r="B139" s="172"/>
      <c r="C139" s="173"/>
      <c r="D139" s="174"/>
      <c r="E139" s="174"/>
    </row>
    <row r="140" ht="15.75" customHeight="1">
      <c r="A140" s="171"/>
      <c r="B140" s="172"/>
      <c r="C140" s="173"/>
      <c r="D140" s="174"/>
      <c r="E140" s="174"/>
    </row>
    <row r="141" ht="15.75" customHeight="1">
      <c r="A141" s="171"/>
      <c r="B141" s="172"/>
      <c r="C141" s="173"/>
      <c r="D141" s="174"/>
      <c r="E141" s="174"/>
    </row>
    <row r="142" ht="15.75" customHeight="1">
      <c r="A142" s="171"/>
      <c r="B142" s="172"/>
      <c r="C142" s="173"/>
      <c r="D142" s="174"/>
      <c r="E142" s="174"/>
    </row>
    <row r="143" ht="15.75" customHeight="1">
      <c r="A143" s="171"/>
      <c r="B143" s="172"/>
      <c r="C143" s="173"/>
      <c r="D143" s="174"/>
      <c r="E143" s="174"/>
    </row>
    <row r="144" ht="15.75" customHeight="1">
      <c r="A144" s="171"/>
      <c r="B144" s="172"/>
      <c r="C144" s="173"/>
      <c r="D144" s="174"/>
      <c r="E144" s="174"/>
    </row>
    <row r="145" ht="15.75" customHeight="1">
      <c r="A145" s="171"/>
      <c r="B145" s="172"/>
      <c r="C145" s="173"/>
      <c r="D145" s="174"/>
      <c r="E145" s="174"/>
    </row>
    <row r="146" ht="15.75" customHeight="1">
      <c r="A146" s="171"/>
      <c r="B146" s="172"/>
      <c r="C146" s="173"/>
      <c r="D146" s="174"/>
      <c r="E146" s="174"/>
    </row>
    <row r="147" ht="15.75" customHeight="1">
      <c r="A147" s="171"/>
      <c r="B147" s="172"/>
      <c r="C147" s="173"/>
      <c r="D147" s="174"/>
      <c r="E147" s="174"/>
    </row>
    <row r="148" ht="15.75" customHeight="1">
      <c r="A148" s="171"/>
      <c r="B148" s="172"/>
      <c r="C148" s="173"/>
      <c r="D148" s="174"/>
      <c r="E148" s="174"/>
    </row>
    <row r="149" ht="15.75" customHeight="1">
      <c r="A149" s="171"/>
      <c r="B149" s="172"/>
      <c r="C149" s="173"/>
      <c r="D149" s="174"/>
      <c r="E149" s="174"/>
    </row>
    <row r="150" ht="15.75" customHeight="1">
      <c r="A150" s="171"/>
      <c r="B150" s="172"/>
      <c r="C150" s="173"/>
      <c r="D150" s="174"/>
      <c r="E150" s="174"/>
    </row>
    <row r="151" ht="15.75" customHeight="1">
      <c r="A151" s="171"/>
      <c r="B151" s="172"/>
      <c r="C151" s="173"/>
      <c r="D151" s="174"/>
      <c r="E151" s="174"/>
    </row>
    <row r="152" ht="15.75" customHeight="1">
      <c r="A152" s="171"/>
      <c r="B152" s="172"/>
      <c r="C152" s="173"/>
      <c r="D152" s="174"/>
      <c r="E152" s="174"/>
    </row>
    <row r="153" ht="15.75" customHeight="1">
      <c r="A153" s="171"/>
      <c r="B153" s="172"/>
      <c r="C153" s="173"/>
      <c r="D153" s="174"/>
      <c r="E153" s="174"/>
    </row>
    <row r="154" ht="15.75" customHeight="1">
      <c r="A154" s="171"/>
      <c r="B154" s="172"/>
      <c r="C154" s="173"/>
      <c r="D154" s="174"/>
      <c r="E154" s="174"/>
    </row>
    <row r="155" ht="15.75" customHeight="1">
      <c r="A155" s="171"/>
      <c r="B155" s="172"/>
      <c r="C155" s="173"/>
      <c r="D155" s="174"/>
      <c r="E155" s="174"/>
    </row>
    <row r="156" ht="15.75" customHeight="1">
      <c r="A156" s="171"/>
      <c r="B156" s="172"/>
      <c r="C156" s="173"/>
      <c r="D156" s="174"/>
      <c r="E156" s="174"/>
    </row>
    <row r="157" ht="15.75" customHeight="1">
      <c r="A157" s="171"/>
      <c r="B157" s="172"/>
      <c r="C157" s="173"/>
      <c r="D157" s="174"/>
      <c r="E157" s="174"/>
    </row>
    <row r="158" ht="15.75" customHeight="1">
      <c r="A158" s="171"/>
      <c r="B158" s="172"/>
      <c r="C158" s="173"/>
      <c r="D158" s="174"/>
      <c r="E158" s="174"/>
    </row>
    <row r="159" ht="15.75" customHeight="1">
      <c r="A159" s="171"/>
      <c r="B159" s="172"/>
      <c r="C159" s="173"/>
      <c r="D159" s="174"/>
      <c r="E159" s="174"/>
    </row>
    <row r="160" ht="15.75" customHeight="1">
      <c r="A160" s="171"/>
      <c r="B160" s="172"/>
      <c r="C160" s="173"/>
      <c r="D160" s="174"/>
      <c r="E160" s="174"/>
    </row>
    <row r="161" ht="15.75" customHeight="1">
      <c r="A161" s="171"/>
      <c r="B161" s="172"/>
      <c r="C161" s="173"/>
      <c r="D161" s="174"/>
      <c r="E161" s="174"/>
    </row>
    <row r="162" ht="15.75" customHeight="1">
      <c r="A162" s="171"/>
      <c r="B162" s="172"/>
      <c r="C162" s="173"/>
      <c r="D162" s="174"/>
      <c r="E162" s="174"/>
    </row>
    <row r="163" ht="15.75" customHeight="1">
      <c r="A163" s="171"/>
      <c r="B163" s="172"/>
      <c r="C163" s="173"/>
      <c r="D163" s="174"/>
      <c r="E163" s="174"/>
    </row>
    <row r="164" ht="15.75" customHeight="1">
      <c r="A164" s="171"/>
      <c r="B164" s="172"/>
      <c r="C164" s="173"/>
      <c r="D164" s="174"/>
      <c r="E164" s="174"/>
    </row>
    <row r="165" ht="15.75" customHeight="1">
      <c r="A165" s="171"/>
      <c r="B165" s="172"/>
      <c r="C165" s="173"/>
      <c r="D165" s="174"/>
      <c r="E165" s="174"/>
    </row>
    <row r="166" ht="15.75" customHeight="1">
      <c r="A166" s="171"/>
      <c r="B166" s="172"/>
      <c r="C166" s="173"/>
      <c r="D166" s="174"/>
      <c r="E166" s="174"/>
    </row>
    <row r="167" ht="15.75" customHeight="1">
      <c r="A167" s="171"/>
      <c r="B167" s="172"/>
      <c r="C167" s="173"/>
      <c r="D167" s="174"/>
      <c r="E167" s="174"/>
    </row>
    <row r="168" ht="15.75" customHeight="1">
      <c r="A168" s="171"/>
      <c r="B168" s="172"/>
      <c r="C168" s="173"/>
      <c r="D168" s="174"/>
      <c r="E168" s="174"/>
    </row>
    <row r="169" ht="15.75" customHeight="1">
      <c r="A169" s="171"/>
      <c r="B169" s="172"/>
      <c r="C169" s="173"/>
      <c r="D169" s="174"/>
      <c r="E169" s="174"/>
    </row>
    <row r="170" ht="15.75" customHeight="1">
      <c r="A170" s="171"/>
      <c r="B170" s="172"/>
      <c r="C170" s="173"/>
      <c r="D170" s="174"/>
      <c r="E170" s="174"/>
    </row>
    <row r="171" ht="15.75" customHeight="1">
      <c r="A171" s="171"/>
      <c r="B171" s="172"/>
      <c r="C171" s="173"/>
      <c r="D171" s="174"/>
      <c r="E171" s="174"/>
    </row>
    <row r="172" ht="15.75" customHeight="1">
      <c r="A172" s="171"/>
      <c r="B172" s="172"/>
      <c r="C172" s="173"/>
      <c r="D172" s="174"/>
      <c r="E172" s="174"/>
    </row>
    <row r="173" ht="15.75" customHeight="1">
      <c r="A173" s="171"/>
      <c r="B173" s="172"/>
      <c r="C173" s="173"/>
      <c r="D173" s="174"/>
      <c r="E173" s="174"/>
    </row>
    <row r="174" ht="15.75" customHeight="1">
      <c r="A174" s="171"/>
      <c r="B174" s="172"/>
      <c r="C174" s="173"/>
      <c r="D174" s="174"/>
      <c r="E174" s="174"/>
    </row>
    <row r="175" ht="15.75" customHeight="1">
      <c r="A175" s="171"/>
      <c r="B175" s="172"/>
      <c r="C175" s="173"/>
      <c r="D175" s="174"/>
      <c r="E175" s="174"/>
    </row>
    <row r="176" ht="15.75" customHeight="1">
      <c r="A176" s="171"/>
      <c r="B176" s="172"/>
      <c r="C176" s="173"/>
      <c r="D176" s="174"/>
      <c r="E176" s="174"/>
    </row>
    <row r="177" ht="15.75" customHeight="1">
      <c r="A177" s="171"/>
      <c r="B177" s="172"/>
      <c r="C177" s="173"/>
      <c r="D177" s="174"/>
      <c r="E177" s="174"/>
    </row>
    <row r="178" ht="15.75" customHeight="1">
      <c r="A178" s="171"/>
      <c r="B178" s="172"/>
      <c r="C178" s="173"/>
      <c r="D178" s="174"/>
      <c r="E178" s="174"/>
    </row>
    <row r="179" ht="15.75" customHeight="1">
      <c r="A179" s="171"/>
      <c r="B179" s="172"/>
      <c r="C179" s="173"/>
      <c r="D179" s="174"/>
      <c r="E179" s="174"/>
    </row>
    <row r="180" ht="15.75" customHeight="1">
      <c r="A180" s="171"/>
      <c r="B180" s="172"/>
      <c r="C180" s="173"/>
      <c r="D180" s="174"/>
      <c r="E180" s="174"/>
    </row>
    <row r="181" ht="15.75" customHeight="1">
      <c r="A181" s="171"/>
      <c r="B181" s="172"/>
      <c r="C181" s="173"/>
      <c r="D181" s="174"/>
      <c r="E181" s="174"/>
    </row>
    <row r="182" ht="15.75" customHeight="1">
      <c r="A182" s="171"/>
      <c r="B182" s="172"/>
      <c r="C182" s="173"/>
      <c r="D182" s="174"/>
      <c r="E182" s="174"/>
    </row>
    <row r="183" ht="15.75" customHeight="1">
      <c r="A183" s="171"/>
      <c r="B183" s="172"/>
      <c r="C183" s="173"/>
      <c r="D183" s="174"/>
      <c r="E183" s="174"/>
    </row>
    <row r="184" ht="15.75" customHeight="1">
      <c r="A184" s="171"/>
      <c r="B184" s="172"/>
      <c r="C184" s="173"/>
      <c r="D184" s="174"/>
      <c r="E184" s="174"/>
    </row>
    <row r="185" ht="15.75" customHeight="1">
      <c r="A185" s="171"/>
      <c r="B185" s="172"/>
      <c r="C185" s="173"/>
      <c r="D185" s="174"/>
      <c r="E185" s="174"/>
    </row>
    <row r="186" ht="15.75" customHeight="1">
      <c r="A186" s="171"/>
      <c r="B186" s="172"/>
      <c r="C186" s="173"/>
      <c r="D186" s="174"/>
      <c r="E186" s="174"/>
    </row>
    <row r="187" ht="15.75" customHeight="1">
      <c r="A187" s="171"/>
      <c r="B187" s="172"/>
      <c r="C187" s="173"/>
      <c r="D187" s="174"/>
      <c r="E187" s="174"/>
    </row>
    <row r="188" ht="15.75" customHeight="1">
      <c r="A188" s="171"/>
      <c r="B188" s="172"/>
      <c r="C188" s="173"/>
      <c r="D188" s="174"/>
      <c r="E188" s="174"/>
    </row>
    <row r="189" ht="15.75" customHeight="1">
      <c r="A189" s="171"/>
      <c r="B189" s="172"/>
      <c r="C189" s="173"/>
      <c r="D189" s="174"/>
      <c r="E189" s="174"/>
    </row>
    <row r="190" ht="15.75" customHeight="1">
      <c r="A190" s="171"/>
      <c r="B190" s="172"/>
      <c r="C190" s="173"/>
      <c r="D190" s="174"/>
      <c r="E190" s="174"/>
    </row>
    <row r="191" ht="15.75" customHeight="1">
      <c r="A191" s="171"/>
      <c r="B191" s="172"/>
      <c r="C191" s="173"/>
      <c r="D191" s="174"/>
      <c r="E191" s="174"/>
    </row>
    <row r="192" ht="15.75" customHeight="1">
      <c r="A192" s="171"/>
      <c r="B192" s="172"/>
      <c r="C192" s="173"/>
      <c r="D192" s="174"/>
      <c r="E192" s="174"/>
    </row>
    <row r="193" ht="15.75" customHeight="1">
      <c r="A193" s="171"/>
      <c r="B193" s="172"/>
      <c r="C193" s="173"/>
      <c r="D193" s="174"/>
      <c r="E193" s="174"/>
    </row>
    <row r="194" ht="15.75" customHeight="1">
      <c r="A194" s="171"/>
      <c r="B194" s="172"/>
      <c r="C194" s="173"/>
      <c r="D194" s="174"/>
      <c r="E194" s="174"/>
    </row>
    <row r="195" ht="15.75" customHeight="1">
      <c r="A195" s="171"/>
      <c r="B195" s="172"/>
      <c r="C195" s="173"/>
      <c r="D195" s="174"/>
      <c r="E195" s="174"/>
    </row>
    <row r="196" ht="15.75" customHeight="1">
      <c r="A196" s="171"/>
      <c r="B196" s="172"/>
      <c r="C196" s="173"/>
      <c r="D196" s="174"/>
      <c r="E196" s="174"/>
    </row>
    <row r="197" ht="15.75" customHeight="1">
      <c r="A197" s="171"/>
      <c r="B197" s="172"/>
      <c r="C197" s="173"/>
      <c r="D197" s="174"/>
      <c r="E197" s="174"/>
    </row>
    <row r="198" ht="15.75" customHeight="1">
      <c r="A198" s="171"/>
      <c r="B198" s="172"/>
      <c r="C198" s="173"/>
      <c r="D198" s="174"/>
      <c r="E198" s="174"/>
    </row>
    <row r="199" ht="15.75" customHeight="1">
      <c r="A199" s="171"/>
      <c r="B199" s="172"/>
      <c r="C199" s="173"/>
      <c r="D199" s="174"/>
      <c r="E199" s="174"/>
    </row>
    <row r="200" ht="15.75" customHeight="1">
      <c r="A200" s="171"/>
      <c r="B200" s="172"/>
      <c r="C200" s="173"/>
      <c r="D200" s="174"/>
      <c r="E200" s="174"/>
    </row>
    <row r="201" ht="15.75" customHeight="1">
      <c r="A201" s="171"/>
      <c r="B201" s="172"/>
      <c r="C201" s="173"/>
      <c r="D201" s="174"/>
      <c r="E201" s="174"/>
    </row>
    <row r="202" ht="15.75" customHeight="1">
      <c r="A202" s="171"/>
      <c r="B202" s="172"/>
      <c r="C202" s="173"/>
      <c r="D202" s="174"/>
      <c r="E202" s="174"/>
    </row>
    <row r="203" ht="15.75" customHeight="1">
      <c r="A203" s="171"/>
      <c r="B203" s="172"/>
      <c r="C203" s="173"/>
      <c r="D203" s="174"/>
      <c r="E203" s="174"/>
    </row>
    <row r="204" ht="15.75" customHeight="1">
      <c r="A204" s="171"/>
      <c r="B204" s="172"/>
      <c r="C204" s="173"/>
      <c r="D204" s="174"/>
      <c r="E204" s="174"/>
    </row>
    <row r="205" ht="15.75" customHeight="1">
      <c r="A205" s="171"/>
      <c r="B205" s="172"/>
      <c r="C205" s="173"/>
      <c r="D205" s="174"/>
      <c r="E205" s="174"/>
    </row>
    <row r="206" ht="15.75" customHeight="1">
      <c r="A206" s="171"/>
      <c r="B206" s="172"/>
      <c r="C206" s="173"/>
      <c r="D206" s="174"/>
      <c r="E206" s="174"/>
    </row>
    <row r="207" ht="15.75" customHeight="1">
      <c r="A207" s="171"/>
      <c r="B207" s="172"/>
      <c r="C207" s="173"/>
      <c r="D207" s="174"/>
      <c r="E207" s="174"/>
    </row>
    <row r="208" ht="15.75" customHeight="1">
      <c r="A208" s="171"/>
      <c r="B208" s="172"/>
      <c r="C208" s="173"/>
      <c r="D208" s="174"/>
      <c r="E208" s="174"/>
    </row>
    <row r="209" ht="15.75" customHeight="1">
      <c r="A209" s="171"/>
      <c r="B209" s="172"/>
      <c r="C209" s="173"/>
      <c r="D209" s="174"/>
      <c r="E209" s="174"/>
    </row>
    <row r="210" ht="15.75" customHeight="1">
      <c r="A210" s="171"/>
      <c r="B210" s="172"/>
      <c r="C210" s="173"/>
      <c r="D210" s="174"/>
      <c r="E210" s="174"/>
    </row>
    <row r="211" ht="15.75" customHeight="1">
      <c r="A211" s="171"/>
      <c r="B211" s="172"/>
      <c r="C211" s="173"/>
      <c r="D211" s="174"/>
      <c r="E211" s="174"/>
    </row>
    <row r="212" ht="15.75" customHeight="1">
      <c r="A212" s="171"/>
      <c r="B212" s="172"/>
      <c r="C212" s="173"/>
      <c r="D212" s="174"/>
      <c r="E212" s="174"/>
    </row>
    <row r="213" ht="15.75" customHeight="1">
      <c r="A213" s="171"/>
      <c r="B213" s="172"/>
      <c r="C213" s="173"/>
      <c r="D213" s="174"/>
      <c r="E213" s="174"/>
    </row>
    <row r="214" ht="15.75" customHeight="1">
      <c r="A214" s="171"/>
      <c r="B214" s="172"/>
      <c r="C214" s="173"/>
      <c r="D214" s="174"/>
      <c r="E214" s="174"/>
    </row>
    <row r="215" ht="15.75" customHeight="1">
      <c r="A215" s="171"/>
      <c r="B215" s="172"/>
      <c r="C215" s="173"/>
      <c r="D215" s="174"/>
      <c r="E215" s="174"/>
    </row>
    <row r="216" ht="15.75" customHeight="1">
      <c r="A216" s="171"/>
      <c r="B216" s="172"/>
      <c r="C216" s="173"/>
      <c r="D216" s="174"/>
      <c r="E216" s="174"/>
    </row>
    <row r="217" ht="15.75" customHeight="1">
      <c r="A217" s="171"/>
      <c r="B217" s="172"/>
      <c r="C217" s="173"/>
      <c r="D217" s="174"/>
      <c r="E217" s="174"/>
    </row>
    <row r="218" ht="15.75" customHeight="1">
      <c r="A218" s="171"/>
      <c r="B218" s="172"/>
      <c r="C218" s="173"/>
      <c r="D218" s="174"/>
      <c r="E218" s="174"/>
    </row>
    <row r="219" ht="15.75" customHeight="1">
      <c r="A219" s="171"/>
      <c r="B219" s="172"/>
      <c r="C219" s="173"/>
      <c r="D219" s="174"/>
      <c r="E219" s="174"/>
    </row>
    <row r="220" ht="15.75" customHeight="1">
      <c r="A220" s="171"/>
      <c r="B220" s="172"/>
      <c r="C220" s="173"/>
      <c r="D220" s="174"/>
      <c r="E220" s="174"/>
    </row>
    <row r="221" ht="15.75" customHeight="1">
      <c r="A221" s="171"/>
      <c r="B221" s="172"/>
      <c r="C221" s="173"/>
      <c r="D221" s="174"/>
      <c r="E221" s="174"/>
    </row>
    <row r="222" ht="15.75" customHeight="1">
      <c r="A222" s="171"/>
      <c r="B222" s="172"/>
      <c r="C222" s="173"/>
      <c r="D222" s="174"/>
      <c r="E222" s="174"/>
    </row>
    <row r="223" ht="15.75" customHeight="1">
      <c r="A223" s="171"/>
      <c r="B223" s="172"/>
      <c r="C223" s="173"/>
      <c r="D223" s="174"/>
      <c r="E223" s="174"/>
    </row>
    <row r="224" ht="15.75" customHeight="1">
      <c r="A224" s="171"/>
      <c r="B224" s="172"/>
      <c r="C224" s="173"/>
      <c r="D224" s="174"/>
      <c r="E224" s="174"/>
    </row>
    <row r="225" ht="15.75" customHeight="1">
      <c r="A225" s="171"/>
      <c r="B225" s="172"/>
      <c r="C225" s="173"/>
      <c r="D225" s="174"/>
      <c r="E225" s="174"/>
    </row>
    <row r="226" ht="15.75" customHeight="1">
      <c r="A226" s="176"/>
      <c r="B226" s="177"/>
      <c r="C226" s="178"/>
    </row>
    <row r="227" ht="15.75" customHeight="1">
      <c r="A227" s="176"/>
      <c r="B227" s="177"/>
      <c r="C227" s="178"/>
    </row>
    <row r="228" ht="15.75" customHeight="1">
      <c r="A228" s="176"/>
      <c r="B228" s="177"/>
      <c r="C228" s="178"/>
    </row>
    <row r="229" ht="15.75" customHeight="1">
      <c r="A229" s="176"/>
      <c r="B229" s="177"/>
      <c r="C229" s="178"/>
    </row>
    <row r="230" ht="15.75" customHeight="1">
      <c r="A230" s="176"/>
      <c r="B230" s="177"/>
      <c r="C230" s="178"/>
    </row>
    <row r="231" ht="15.75" customHeight="1">
      <c r="A231" s="176"/>
      <c r="B231" s="177"/>
      <c r="C231" s="178"/>
    </row>
    <row r="232" ht="15.75" customHeight="1">
      <c r="A232" s="176"/>
      <c r="B232" s="177"/>
      <c r="C232" s="178"/>
    </row>
    <row r="233" ht="15.75" customHeight="1">
      <c r="A233" s="176"/>
      <c r="B233" s="177"/>
      <c r="C233" s="178"/>
    </row>
    <row r="234" ht="15.75" customHeight="1">
      <c r="A234" s="176"/>
      <c r="B234" s="177"/>
      <c r="C234" s="178"/>
    </row>
    <row r="235" ht="15.75" customHeight="1">
      <c r="A235" s="176"/>
      <c r="B235" s="177"/>
      <c r="C235" s="178"/>
    </row>
    <row r="236" ht="15.75" customHeight="1">
      <c r="A236" s="176"/>
      <c r="B236" s="177"/>
      <c r="C236" s="178"/>
    </row>
    <row r="237" ht="15.75" customHeight="1">
      <c r="A237" s="176"/>
      <c r="B237" s="177"/>
      <c r="C237" s="178"/>
    </row>
    <row r="238" ht="15.75" customHeight="1">
      <c r="A238" s="176"/>
      <c r="B238" s="177"/>
      <c r="C238" s="178"/>
    </row>
    <row r="239" ht="15.75" customHeight="1">
      <c r="A239" s="176"/>
      <c r="B239" s="177"/>
      <c r="C239" s="178"/>
    </row>
    <row r="240" ht="15.75" customHeight="1">
      <c r="A240" s="176"/>
      <c r="B240" s="177"/>
      <c r="C240" s="178"/>
    </row>
    <row r="241" ht="15.75" customHeight="1">
      <c r="A241" s="176"/>
      <c r="B241" s="177"/>
      <c r="C241" s="178"/>
    </row>
    <row r="242" ht="15.75" customHeight="1">
      <c r="A242" s="176"/>
      <c r="B242" s="177"/>
      <c r="C242" s="178"/>
    </row>
    <row r="243" ht="15.75" customHeight="1">
      <c r="A243" s="176"/>
      <c r="B243" s="177"/>
      <c r="C243" s="178"/>
    </row>
    <row r="244" ht="15.75" customHeight="1">
      <c r="A244" s="176"/>
      <c r="B244" s="177"/>
      <c r="C244" s="178"/>
    </row>
    <row r="245" ht="15.75" customHeight="1">
      <c r="A245" s="176"/>
      <c r="B245" s="177"/>
      <c r="C245" s="178"/>
    </row>
    <row r="246" ht="15.75" customHeight="1">
      <c r="A246" s="176"/>
      <c r="B246" s="177"/>
      <c r="C246" s="178"/>
    </row>
    <row r="247" ht="15.75" customHeight="1">
      <c r="A247" s="176"/>
      <c r="B247" s="177"/>
      <c r="C247" s="178"/>
    </row>
    <row r="248" ht="15.75" customHeight="1">
      <c r="A248" s="176"/>
      <c r="B248" s="177"/>
      <c r="C248" s="178"/>
    </row>
    <row r="249" ht="15.75" customHeight="1">
      <c r="A249" s="176"/>
      <c r="B249" s="177"/>
      <c r="C249" s="178"/>
    </row>
    <row r="250" ht="15.75" customHeight="1">
      <c r="A250" s="176"/>
      <c r="B250" s="177"/>
      <c r="C250" s="178"/>
    </row>
    <row r="251" ht="15.75" customHeight="1">
      <c r="A251" s="176"/>
      <c r="B251" s="177"/>
      <c r="C251" s="178"/>
    </row>
    <row r="252" ht="15.75" customHeight="1">
      <c r="A252" s="176"/>
      <c r="B252" s="177"/>
      <c r="C252" s="178"/>
    </row>
    <row r="253" ht="15.75" customHeight="1">
      <c r="A253" s="176"/>
      <c r="B253" s="177"/>
      <c r="C253" s="178"/>
    </row>
    <row r="254" ht="15.75" customHeight="1">
      <c r="A254" s="176"/>
      <c r="B254" s="177"/>
      <c r="C254" s="178"/>
    </row>
    <row r="255" ht="15.75" customHeight="1">
      <c r="A255" s="176"/>
      <c r="B255" s="177"/>
      <c r="C255" s="178"/>
    </row>
    <row r="256" ht="15.75" customHeight="1">
      <c r="A256" s="176"/>
      <c r="B256" s="177"/>
      <c r="C256" s="178"/>
    </row>
    <row r="257" ht="15.75" customHeight="1">
      <c r="A257" s="176"/>
      <c r="B257" s="177"/>
      <c r="C257" s="178"/>
    </row>
    <row r="258" ht="15.75" customHeight="1">
      <c r="A258" s="176"/>
      <c r="B258" s="177"/>
      <c r="C258" s="178"/>
    </row>
    <row r="259" ht="15.75" customHeight="1">
      <c r="A259" s="176"/>
      <c r="B259" s="177"/>
      <c r="C259" s="178"/>
    </row>
    <row r="260" ht="15.75" customHeight="1">
      <c r="A260" s="176"/>
      <c r="B260" s="177"/>
      <c r="C260" s="178"/>
    </row>
    <row r="261" ht="15.75" customHeight="1">
      <c r="A261" s="176"/>
      <c r="B261" s="177"/>
      <c r="C261" s="178"/>
    </row>
    <row r="262" ht="15.75" customHeight="1">
      <c r="A262" s="176"/>
      <c r="B262" s="177"/>
      <c r="C262" s="178"/>
    </row>
    <row r="263" ht="15.75" customHeight="1">
      <c r="A263" s="176"/>
      <c r="B263" s="177"/>
      <c r="C263" s="178"/>
    </row>
    <row r="264" ht="15.75" customHeight="1">
      <c r="A264" s="176"/>
      <c r="B264" s="177"/>
      <c r="C264" s="178"/>
    </row>
    <row r="265" ht="15.75" customHeight="1">
      <c r="A265" s="176"/>
      <c r="B265" s="177"/>
      <c r="C265" s="178"/>
    </row>
    <row r="266" ht="15.75" customHeight="1">
      <c r="A266" s="176"/>
      <c r="B266" s="177"/>
      <c r="C266" s="178"/>
    </row>
    <row r="267" ht="15.75" customHeight="1">
      <c r="A267" s="176"/>
      <c r="B267" s="177"/>
      <c r="C267" s="178"/>
    </row>
    <row r="268" ht="15.75" customHeight="1">
      <c r="A268" s="176"/>
      <c r="B268" s="177"/>
      <c r="C268" s="178"/>
    </row>
    <row r="269" ht="15.75" customHeight="1">
      <c r="A269" s="176"/>
      <c r="B269" s="177"/>
      <c r="C269" s="178"/>
    </row>
    <row r="270" ht="15.75" customHeight="1">
      <c r="A270" s="176"/>
      <c r="B270" s="177"/>
      <c r="C270" s="178"/>
    </row>
    <row r="271" ht="15.75" customHeight="1">
      <c r="A271" s="176"/>
      <c r="B271" s="177"/>
      <c r="C271" s="178"/>
    </row>
    <row r="272" ht="15.75" customHeight="1">
      <c r="A272" s="176"/>
      <c r="B272" s="177"/>
      <c r="C272" s="178"/>
    </row>
    <row r="273" ht="15.75" customHeight="1">
      <c r="A273" s="176"/>
      <c r="B273" s="177"/>
      <c r="C273" s="178"/>
    </row>
    <row r="274" ht="15.75" customHeight="1">
      <c r="A274" s="176"/>
      <c r="B274" s="177"/>
      <c r="C274" s="178"/>
    </row>
    <row r="275" ht="15.75" customHeight="1">
      <c r="A275" s="176"/>
      <c r="B275" s="177"/>
      <c r="C275" s="178"/>
    </row>
    <row r="276" ht="15.75" customHeight="1">
      <c r="A276" s="176"/>
      <c r="B276" s="177"/>
      <c r="C276" s="178"/>
    </row>
    <row r="277" ht="15.75" customHeight="1">
      <c r="A277" s="176"/>
      <c r="B277" s="177"/>
      <c r="C277" s="178"/>
    </row>
    <row r="278" ht="15.75" customHeight="1">
      <c r="A278" s="176"/>
      <c r="B278" s="177"/>
      <c r="C278" s="178"/>
    </row>
    <row r="279" ht="15.75" customHeight="1">
      <c r="A279" s="176"/>
      <c r="B279" s="177"/>
      <c r="C279" s="178"/>
    </row>
    <row r="280" ht="15.75" customHeight="1">
      <c r="A280" s="176"/>
      <c r="B280" s="177"/>
      <c r="C280" s="178"/>
    </row>
    <row r="281" ht="15.75" customHeight="1">
      <c r="A281" s="176"/>
      <c r="B281" s="177"/>
      <c r="C281" s="178"/>
    </row>
    <row r="282" ht="15.75" customHeight="1">
      <c r="A282" s="176"/>
      <c r="B282" s="177"/>
      <c r="C282" s="178"/>
    </row>
    <row r="283" ht="15.75" customHeight="1">
      <c r="A283" s="176"/>
      <c r="B283" s="177"/>
      <c r="C283" s="178"/>
    </row>
    <row r="284" ht="15.75" customHeight="1">
      <c r="A284" s="176"/>
      <c r="B284" s="177"/>
      <c r="C284" s="178"/>
    </row>
    <row r="285" ht="15.75" customHeight="1">
      <c r="A285" s="176"/>
      <c r="B285" s="177"/>
      <c r="C285" s="178"/>
    </row>
    <row r="286" ht="15.75" customHeight="1">
      <c r="A286" s="176"/>
      <c r="B286" s="177"/>
      <c r="C286" s="178"/>
    </row>
    <row r="287" ht="15.75" customHeight="1">
      <c r="A287" s="176"/>
      <c r="B287" s="177"/>
      <c r="C287" s="178"/>
    </row>
    <row r="288" ht="15.75" customHeight="1">
      <c r="A288" s="176"/>
      <c r="B288" s="177"/>
      <c r="C288" s="178"/>
    </row>
    <row r="289" ht="15.75" customHeight="1">
      <c r="A289" s="176"/>
      <c r="B289" s="177"/>
      <c r="C289" s="178"/>
    </row>
    <row r="290" ht="15.75" customHeight="1">
      <c r="A290" s="176"/>
      <c r="B290" s="177"/>
      <c r="C290" s="178"/>
    </row>
    <row r="291" ht="15.75" customHeight="1">
      <c r="A291" s="176"/>
      <c r="B291" s="177"/>
      <c r="C291" s="178"/>
    </row>
    <row r="292" ht="15.75" customHeight="1">
      <c r="A292" s="176"/>
      <c r="B292" s="177"/>
      <c r="C292" s="178"/>
    </row>
    <row r="293" ht="15.75" customHeight="1">
      <c r="A293" s="176"/>
      <c r="B293" s="177"/>
      <c r="C293" s="178"/>
    </row>
    <row r="294" ht="15.75" customHeight="1">
      <c r="A294" s="176"/>
      <c r="B294" s="177"/>
      <c r="C294" s="178"/>
    </row>
    <row r="295" ht="15.75" customHeight="1">
      <c r="A295" s="176"/>
      <c r="B295" s="177"/>
      <c r="C295" s="178"/>
    </row>
    <row r="296" ht="15.75" customHeight="1">
      <c r="A296" s="176"/>
      <c r="B296" s="177"/>
      <c r="C296" s="178"/>
    </row>
    <row r="297" ht="15.75" customHeight="1">
      <c r="A297" s="176"/>
      <c r="B297" s="177"/>
      <c r="C297" s="178"/>
    </row>
    <row r="298" ht="15.75" customHeight="1">
      <c r="A298" s="176"/>
      <c r="B298" s="177"/>
      <c r="C298" s="178"/>
    </row>
    <row r="299" ht="15.75" customHeight="1">
      <c r="A299" s="176"/>
      <c r="B299" s="177"/>
      <c r="C299" s="178"/>
    </row>
    <row r="300" ht="15.75" customHeight="1">
      <c r="A300" s="176"/>
      <c r="B300" s="177"/>
      <c r="C300" s="178"/>
    </row>
    <row r="301" ht="15.75" customHeight="1">
      <c r="A301" s="176"/>
      <c r="B301" s="177"/>
      <c r="C301" s="178"/>
    </row>
    <row r="302" ht="15.75" customHeight="1">
      <c r="A302" s="176"/>
      <c r="B302" s="177"/>
      <c r="C302" s="178"/>
    </row>
    <row r="303" ht="15.75" customHeight="1">
      <c r="A303" s="176"/>
      <c r="B303" s="177"/>
      <c r="C303" s="178"/>
    </row>
    <row r="304" ht="15.75" customHeight="1">
      <c r="A304" s="176"/>
      <c r="B304" s="177"/>
      <c r="C304" s="178"/>
    </row>
    <row r="305" ht="15.75" customHeight="1">
      <c r="A305" s="176"/>
      <c r="B305" s="177"/>
      <c r="C305" s="178"/>
    </row>
    <row r="306" ht="15.75" customHeight="1">
      <c r="A306" s="176"/>
      <c r="B306" s="177"/>
      <c r="C306" s="178"/>
    </row>
    <row r="307" ht="15.75" customHeight="1">
      <c r="A307" s="176"/>
      <c r="B307" s="177"/>
      <c r="C307" s="178"/>
    </row>
    <row r="308" ht="15.75" customHeight="1">
      <c r="A308" s="176"/>
      <c r="B308" s="177"/>
      <c r="C308" s="178"/>
    </row>
    <row r="309" ht="15.75" customHeight="1">
      <c r="A309" s="176"/>
      <c r="B309" s="177"/>
      <c r="C309" s="178"/>
    </row>
    <row r="310" ht="15.75" customHeight="1">
      <c r="A310" s="176"/>
      <c r="B310" s="177"/>
      <c r="C310" s="178"/>
    </row>
    <row r="311" ht="15.75" customHeight="1">
      <c r="A311" s="176"/>
      <c r="B311" s="177"/>
      <c r="C311" s="178"/>
    </row>
    <row r="312" ht="15.75" customHeight="1">
      <c r="A312" s="176"/>
      <c r="B312" s="177"/>
      <c r="C312" s="178"/>
    </row>
    <row r="313" ht="15.75" customHeight="1">
      <c r="A313" s="176"/>
      <c r="B313" s="177"/>
      <c r="C313" s="178"/>
    </row>
    <row r="314" ht="15.75" customHeight="1">
      <c r="A314" s="176"/>
      <c r="B314" s="177"/>
      <c r="C314" s="178"/>
    </row>
    <row r="315" ht="15.75" customHeight="1">
      <c r="A315" s="176"/>
      <c r="B315" s="177"/>
      <c r="C315" s="178"/>
    </row>
    <row r="316" ht="15.75" customHeight="1">
      <c r="A316" s="176"/>
      <c r="B316" s="177"/>
      <c r="C316" s="178"/>
    </row>
    <row r="317" ht="15.75" customHeight="1">
      <c r="A317" s="176"/>
      <c r="B317" s="177"/>
      <c r="C317" s="178"/>
    </row>
    <row r="318" ht="15.75" customHeight="1">
      <c r="A318" s="176"/>
      <c r="B318" s="177"/>
      <c r="C318" s="178"/>
    </row>
    <row r="319" ht="15.75" customHeight="1">
      <c r="A319" s="176"/>
      <c r="B319" s="177"/>
      <c r="C319" s="178"/>
    </row>
    <row r="320" ht="15.75" customHeight="1">
      <c r="A320" s="176"/>
      <c r="B320" s="177"/>
      <c r="C320" s="178"/>
    </row>
    <row r="321" ht="15.75" customHeight="1">
      <c r="A321" s="176"/>
      <c r="B321" s="177"/>
      <c r="C321" s="178"/>
    </row>
    <row r="322" ht="15.75" customHeight="1">
      <c r="A322" s="176"/>
      <c r="B322" s="177"/>
      <c r="C322" s="178"/>
    </row>
    <row r="323" ht="15.75" customHeight="1">
      <c r="A323" s="176"/>
      <c r="B323" s="177"/>
      <c r="C323" s="178"/>
    </row>
    <row r="324" ht="15.75" customHeight="1">
      <c r="A324" s="176"/>
      <c r="B324" s="177"/>
      <c r="C324" s="178"/>
    </row>
    <row r="325" ht="15.75" customHeight="1">
      <c r="A325" s="176"/>
      <c r="B325" s="177"/>
      <c r="C325" s="178"/>
    </row>
    <row r="326" ht="15.75" customHeight="1">
      <c r="A326" s="176"/>
      <c r="B326" s="177"/>
      <c r="C326" s="178"/>
    </row>
    <row r="327" ht="15.75" customHeight="1">
      <c r="A327" s="176"/>
      <c r="B327" s="177"/>
      <c r="C327" s="178"/>
    </row>
    <row r="328" ht="15.75" customHeight="1">
      <c r="A328" s="176"/>
      <c r="B328" s="177"/>
      <c r="C328" s="178"/>
    </row>
    <row r="329" ht="15.75" customHeight="1">
      <c r="A329" s="176"/>
      <c r="B329" s="177"/>
      <c r="C329" s="178"/>
    </row>
    <row r="330" ht="15.75" customHeight="1">
      <c r="A330" s="176"/>
      <c r="B330" s="177"/>
      <c r="C330" s="178"/>
    </row>
    <row r="331" ht="15.75" customHeight="1">
      <c r="A331" s="176"/>
      <c r="B331" s="177"/>
      <c r="C331" s="178"/>
    </row>
    <row r="332" ht="15.75" customHeight="1">
      <c r="A332" s="176"/>
      <c r="B332" s="177"/>
      <c r="C332" s="178"/>
    </row>
    <row r="333" ht="15.75" customHeight="1">
      <c r="A333" s="176"/>
      <c r="B333" s="177"/>
      <c r="C333" s="178"/>
    </row>
    <row r="334" ht="15.75" customHeight="1">
      <c r="A334" s="176"/>
      <c r="B334" s="177"/>
      <c r="C334" s="178"/>
    </row>
    <row r="335" ht="15.75" customHeight="1">
      <c r="A335" s="176"/>
      <c r="B335" s="177"/>
      <c r="C335" s="178"/>
    </row>
    <row r="336" ht="15.75" customHeight="1">
      <c r="A336" s="176"/>
      <c r="B336" s="177"/>
      <c r="C336" s="178"/>
    </row>
    <row r="337" ht="15.75" customHeight="1">
      <c r="A337" s="176"/>
      <c r="B337" s="177"/>
      <c r="C337" s="178"/>
    </row>
    <row r="338" ht="15.75" customHeight="1">
      <c r="A338" s="176"/>
      <c r="B338" s="177"/>
      <c r="C338" s="178"/>
    </row>
    <row r="339" ht="15.75" customHeight="1">
      <c r="A339" s="176"/>
      <c r="B339" s="177"/>
      <c r="C339" s="178"/>
    </row>
    <row r="340" ht="15.75" customHeight="1">
      <c r="A340" s="176"/>
      <c r="B340" s="177"/>
      <c r="C340" s="178"/>
    </row>
    <row r="341" ht="15.75" customHeight="1">
      <c r="A341" s="176"/>
      <c r="B341" s="177"/>
      <c r="C341" s="178"/>
    </row>
    <row r="342" ht="15.75" customHeight="1">
      <c r="A342" s="176"/>
      <c r="B342" s="177"/>
      <c r="C342" s="178"/>
    </row>
    <row r="343" ht="15.75" customHeight="1">
      <c r="A343" s="176"/>
      <c r="B343" s="177"/>
      <c r="C343" s="178"/>
    </row>
    <row r="344" ht="15.75" customHeight="1">
      <c r="A344" s="176"/>
      <c r="B344" s="177"/>
      <c r="C344" s="178"/>
    </row>
    <row r="345" ht="15.75" customHeight="1">
      <c r="A345" s="176"/>
      <c r="B345" s="177"/>
      <c r="C345" s="178"/>
    </row>
    <row r="346" ht="15.75" customHeight="1">
      <c r="A346" s="176"/>
      <c r="B346" s="177"/>
      <c r="C346" s="178"/>
    </row>
    <row r="347" ht="15.75" customHeight="1">
      <c r="A347" s="176"/>
      <c r="B347" s="177"/>
      <c r="C347" s="178"/>
    </row>
    <row r="348" ht="15.75" customHeight="1">
      <c r="A348" s="176"/>
      <c r="B348" s="177"/>
      <c r="C348" s="178"/>
    </row>
    <row r="349" ht="15.75" customHeight="1">
      <c r="A349" s="176"/>
      <c r="B349" s="177"/>
      <c r="C349" s="178"/>
    </row>
    <row r="350" ht="15.75" customHeight="1">
      <c r="A350" s="176"/>
      <c r="B350" s="177"/>
      <c r="C350" s="178"/>
    </row>
    <row r="351" ht="15.75" customHeight="1">
      <c r="A351" s="176"/>
      <c r="B351" s="177"/>
      <c r="C351" s="178"/>
    </row>
    <row r="352" ht="15.75" customHeight="1">
      <c r="A352" s="176"/>
      <c r="B352" s="177"/>
      <c r="C352" s="178"/>
    </row>
    <row r="353" ht="15.75" customHeight="1">
      <c r="A353" s="176"/>
      <c r="B353" s="177"/>
      <c r="C353" s="178"/>
    </row>
    <row r="354" ht="15.75" customHeight="1">
      <c r="A354" s="176"/>
      <c r="B354" s="177"/>
      <c r="C354" s="178"/>
    </row>
    <row r="355" ht="15.75" customHeight="1">
      <c r="A355" s="176"/>
      <c r="B355" s="177"/>
      <c r="C355" s="178"/>
    </row>
    <row r="356" ht="15.75" customHeight="1">
      <c r="A356" s="176"/>
      <c r="B356" s="177"/>
      <c r="C356" s="178"/>
    </row>
    <row r="357" ht="15.75" customHeight="1">
      <c r="A357" s="176"/>
      <c r="B357" s="177"/>
      <c r="C357" s="178"/>
    </row>
    <row r="358" ht="15.75" customHeight="1">
      <c r="A358" s="176"/>
      <c r="B358" s="177"/>
      <c r="C358" s="178"/>
    </row>
    <row r="359" ht="15.75" customHeight="1">
      <c r="A359" s="176"/>
      <c r="B359" s="177"/>
      <c r="C359" s="178"/>
    </row>
    <row r="360" ht="15.75" customHeight="1">
      <c r="A360" s="176"/>
      <c r="B360" s="177"/>
      <c r="C360" s="178"/>
    </row>
    <row r="361" ht="15.75" customHeight="1">
      <c r="A361" s="176"/>
      <c r="B361" s="177"/>
      <c r="C361" s="178"/>
    </row>
    <row r="362" ht="15.75" customHeight="1">
      <c r="A362" s="176"/>
      <c r="B362" s="177"/>
      <c r="C362" s="178"/>
    </row>
    <row r="363" ht="15.75" customHeight="1">
      <c r="A363" s="176"/>
      <c r="B363" s="177"/>
      <c r="C363" s="178"/>
    </row>
    <row r="364" ht="15.75" customHeight="1">
      <c r="A364" s="176"/>
      <c r="B364" s="177"/>
      <c r="C364" s="178"/>
    </row>
    <row r="365" ht="15.75" customHeight="1">
      <c r="A365" s="176"/>
      <c r="B365" s="177"/>
      <c r="C365" s="178"/>
    </row>
    <row r="366" ht="15.75" customHeight="1">
      <c r="A366" s="176"/>
      <c r="B366" s="177"/>
      <c r="C366" s="178"/>
    </row>
    <row r="367" ht="15.75" customHeight="1">
      <c r="A367" s="176"/>
      <c r="B367" s="177"/>
      <c r="C367" s="178"/>
    </row>
    <row r="368" ht="15.75" customHeight="1">
      <c r="A368" s="176"/>
      <c r="B368" s="177"/>
      <c r="C368" s="178"/>
    </row>
    <row r="369" ht="15.75" customHeight="1">
      <c r="A369" s="176"/>
      <c r="B369" s="177"/>
      <c r="C369" s="178"/>
    </row>
    <row r="370" ht="15.75" customHeight="1">
      <c r="A370" s="176"/>
      <c r="B370" s="177"/>
      <c r="C370" s="178"/>
    </row>
    <row r="371" ht="15.75" customHeight="1">
      <c r="A371" s="176"/>
      <c r="B371" s="177"/>
      <c r="C371" s="178"/>
    </row>
    <row r="372" ht="15.75" customHeight="1">
      <c r="A372" s="176"/>
      <c r="B372" s="177"/>
      <c r="C372" s="178"/>
    </row>
    <row r="373" ht="15.75" customHeight="1">
      <c r="A373" s="176"/>
      <c r="B373" s="177"/>
      <c r="C373" s="178"/>
    </row>
    <row r="374" ht="15.75" customHeight="1">
      <c r="A374" s="176"/>
      <c r="B374" s="177"/>
      <c r="C374" s="178"/>
    </row>
    <row r="375" ht="15.75" customHeight="1">
      <c r="A375" s="176"/>
      <c r="B375" s="177"/>
      <c r="C375" s="178"/>
    </row>
    <row r="376" ht="15.75" customHeight="1">
      <c r="A376" s="176"/>
      <c r="B376" s="177"/>
      <c r="C376" s="178"/>
    </row>
    <row r="377" ht="15.75" customHeight="1">
      <c r="A377" s="176"/>
      <c r="B377" s="177"/>
      <c r="C377" s="178"/>
    </row>
    <row r="378" ht="15.75" customHeight="1">
      <c r="A378" s="176"/>
      <c r="B378" s="177"/>
      <c r="C378" s="178"/>
    </row>
    <row r="379" ht="15.75" customHeight="1">
      <c r="A379" s="176"/>
      <c r="B379" s="177"/>
      <c r="C379" s="178"/>
    </row>
    <row r="380" ht="15.75" customHeight="1">
      <c r="A380" s="176"/>
      <c r="B380" s="177"/>
      <c r="C380" s="178"/>
    </row>
    <row r="381" ht="15.75" customHeight="1">
      <c r="A381" s="176"/>
      <c r="B381" s="177"/>
      <c r="C381" s="178"/>
    </row>
    <row r="382" ht="15.75" customHeight="1">
      <c r="A382" s="176"/>
      <c r="B382" s="177"/>
      <c r="C382" s="178"/>
    </row>
    <row r="383" ht="15.75" customHeight="1">
      <c r="A383" s="176"/>
      <c r="B383" s="177"/>
      <c r="C383" s="178"/>
    </row>
    <row r="384" ht="15.75" customHeight="1">
      <c r="A384" s="176"/>
      <c r="B384" s="177"/>
      <c r="C384" s="178"/>
    </row>
    <row r="385" ht="15.75" customHeight="1">
      <c r="A385" s="176"/>
      <c r="B385" s="177"/>
      <c r="C385" s="178"/>
    </row>
    <row r="386" ht="15.75" customHeight="1">
      <c r="A386" s="176"/>
      <c r="B386" s="177"/>
      <c r="C386" s="178"/>
    </row>
    <row r="387" ht="15.75" customHeight="1">
      <c r="A387" s="176"/>
      <c r="B387" s="177"/>
      <c r="C387" s="178"/>
    </row>
    <row r="388" ht="15.75" customHeight="1">
      <c r="A388" s="176"/>
      <c r="B388" s="177"/>
      <c r="C388" s="178"/>
    </row>
    <row r="389" ht="15.75" customHeight="1">
      <c r="A389" s="176"/>
      <c r="B389" s="177"/>
      <c r="C389" s="178"/>
    </row>
    <row r="390" ht="15.75" customHeight="1">
      <c r="A390" s="176"/>
      <c r="B390" s="177"/>
      <c r="C390" s="178"/>
    </row>
    <row r="391" ht="15.75" customHeight="1">
      <c r="A391" s="176"/>
      <c r="B391" s="177"/>
      <c r="C391" s="178"/>
    </row>
    <row r="392" ht="15.75" customHeight="1">
      <c r="A392" s="176"/>
      <c r="B392" s="177"/>
      <c r="C392" s="178"/>
    </row>
    <row r="393" ht="15.75" customHeight="1">
      <c r="A393" s="176"/>
      <c r="B393" s="177"/>
      <c r="C393" s="178"/>
    </row>
    <row r="394" ht="15.75" customHeight="1">
      <c r="A394" s="176"/>
      <c r="B394" s="177"/>
      <c r="C394" s="178"/>
    </row>
    <row r="395" ht="15.75" customHeight="1">
      <c r="A395" s="176"/>
      <c r="B395" s="177"/>
      <c r="C395" s="178"/>
    </row>
    <row r="396" ht="15.75" customHeight="1">
      <c r="A396" s="176"/>
      <c r="B396" s="177"/>
      <c r="C396" s="178"/>
    </row>
    <row r="397" ht="15.75" customHeight="1">
      <c r="A397" s="176"/>
      <c r="B397" s="177"/>
      <c r="C397" s="178"/>
    </row>
    <row r="398" ht="15.75" customHeight="1">
      <c r="A398" s="176"/>
      <c r="B398" s="177"/>
      <c r="C398" s="178"/>
    </row>
    <row r="399" ht="15.75" customHeight="1">
      <c r="A399" s="176"/>
      <c r="B399" s="177"/>
      <c r="C399" s="178"/>
    </row>
    <row r="400" ht="15.75" customHeight="1">
      <c r="A400" s="176"/>
      <c r="B400" s="177"/>
      <c r="C400" s="178"/>
    </row>
    <row r="401" ht="15.75" customHeight="1">
      <c r="A401" s="176"/>
      <c r="B401" s="177"/>
      <c r="C401" s="178"/>
    </row>
    <row r="402" ht="15.75" customHeight="1">
      <c r="A402" s="176"/>
      <c r="B402" s="177"/>
      <c r="C402" s="178"/>
    </row>
    <row r="403" ht="15.75" customHeight="1">
      <c r="A403" s="176"/>
      <c r="B403" s="177"/>
      <c r="C403" s="178"/>
    </row>
    <row r="404" ht="15.75" customHeight="1">
      <c r="A404" s="176"/>
      <c r="B404" s="177"/>
      <c r="C404" s="178"/>
    </row>
    <row r="405" ht="15.75" customHeight="1">
      <c r="A405" s="176"/>
      <c r="B405" s="177"/>
      <c r="C405" s="178"/>
    </row>
    <row r="406" ht="15.75" customHeight="1">
      <c r="A406" s="176"/>
      <c r="B406" s="177"/>
      <c r="C406" s="178"/>
    </row>
    <row r="407" ht="15.75" customHeight="1">
      <c r="A407" s="176"/>
      <c r="B407" s="177"/>
      <c r="C407" s="178"/>
    </row>
    <row r="408" ht="15.75" customHeight="1">
      <c r="A408" s="176"/>
      <c r="B408" s="177"/>
      <c r="C408" s="178"/>
    </row>
    <row r="409" ht="15.75" customHeight="1">
      <c r="A409" s="176"/>
      <c r="B409" s="177"/>
      <c r="C409" s="178"/>
    </row>
    <row r="410" ht="15.75" customHeight="1">
      <c r="A410" s="176"/>
      <c r="B410" s="177"/>
      <c r="C410" s="178"/>
    </row>
    <row r="411" ht="15.75" customHeight="1">
      <c r="A411" s="176"/>
      <c r="B411" s="177"/>
      <c r="C411" s="178"/>
    </row>
    <row r="412" ht="15.75" customHeight="1">
      <c r="A412" s="176"/>
      <c r="B412" s="177"/>
      <c r="C412" s="178"/>
    </row>
    <row r="413" ht="15.75" customHeight="1">
      <c r="A413" s="176"/>
      <c r="B413" s="177"/>
      <c r="C413" s="178"/>
    </row>
    <row r="414" ht="15.75" customHeight="1">
      <c r="A414" s="176"/>
      <c r="B414" s="177"/>
      <c r="C414" s="178"/>
    </row>
    <row r="415" ht="15.75" customHeight="1">
      <c r="A415" s="176"/>
      <c r="B415" s="177"/>
      <c r="C415" s="178"/>
    </row>
    <row r="416" ht="15.75" customHeight="1">
      <c r="A416" s="176"/>
      <c r="B416" s="177"/>
      <c r="C416" s="178"/>
    </row>
    <row r="417" ht="15.75" customHeight="1">
      <c r="A417" s="176"/>
      <c r="B417" s="177"/>
      <c r="C417" s="178"/>
    </row>
    <row r="418" ht="15.75" customHeight="1">
      <c r="A418" s="176"/>
      <c r="B418" s="177"/>
      <c r="C418" s="178"/>
    </row>
    <row r="419" ht="15.75" customHeight="1">
      <c r="A419" s="176"/>
      <c r="B419" s="177"/>
      <c r="C419" s="178"/>
    </row>
    <row r="420" ht="15.75" customHeight="1">
      <c r="A420" s="176"/>
      <c r="B420" s="177"/>
      <c r="C420" s="178"/>
    </row>
    <row r="421" ht="15.75" customHeight="1">
      <c r="A421" s="176"/>
      <c r="B421" s="177"/>
      <c r="C421" s="178"/>
    </row>
    <row r="422" ht="15.75" customHeight="1">
      <c r="A422" s="176"/>
      <c r="B422" s="177"/>
      <c r="C422" s="178"/>
    </row>
    <row r="423" ht="15.75" customHeight="1">
      <c r="A423" s="176"/>
      <c r="B423" s="177"/>
      <c r="C423" s="178"/>
    </row>
    <row r="424" ht="15.75" customHeight="1">
      <c r="A424" s="176"/>
      <c r="B424" s="177"/>
      <c r="C424" s="178"/>
    </row>
    <row r="425" ht="15.75" customHeight="1">
      <c r="A425" s="176"/>
      <c r="B425" s="177"/>
      <c r="C425" s="178"/>
    </row>
    <row r="426" ht="15.75" customHeight="1">
      <c r="A426" s="176"/>
      <c r="B426" s="177"/>
      <c r="C426" s="178"/>
    </row>
    <row r="427" ht="15.75" customHeight="1">
      <c r="A427" s="176"/>
      <c r="B427" s="177"/>
      <c r="C427" s="178"/>
    </row>
    <row r="428" ht="15.75" customHeight="1">
      <c r="A428" s="176"/>
      <c r="B428" s="177"/>
      <c r="C428" s="178"/>
    </row>
    <row r="429" ht="15.75" customHeight="1">
      <c r="A429" s="176"/>
      <c r="B429" s="177"/>
      <c r="C429" s="178"/>
    </row>
    <row r="430" ht="15.75" customHeight="1">
      <c r="A430" s="176"/>
      <c r="B430" s="177"/>
      <c r="C430" s="178"/>
    </row>
    <row r="431" ht="15.75" customHeight="1">
      <c r="A431" s="176"/>
      <c r="B431" s="177"/>
      <c r="C431" s="178"/>
    </row>
    <row r="432" ht="15.75" customHeight="1">
      <c r="A432" s="176"/>
      <c r="B432" s="177"/>
      <c r="C432" s="178"/>
    </row>
    <row r="433" ht="15.75" customHeight="1">
      <c r="A433" s="176"/>
      <c r="B433" s="177"/>
      <c r="C433" s="178"/>
    </row>
    <row r="434" ht="15.75" customHeight="1">
      <c r="A434" s="176"/>
      <c r="B434" s="177"/>
      <c r="C434" s="178"/>
    </row>
    <row r="435" ht="15.75" customHeight="1">
      <c r="A435" s="176"/>
      <c r="B435" s="177"/>
      <c r="C435" s="178"/>
    </row>
    <row r="436" ht="15.75" customHeight="1">
      <c r="A436" s="176"/>
      <c r="B436" s="177"/>
      <c r="C436" s="178"/>
    </row>
    <row r="437" ht="15.75" customHeight="1">
      <c r="A437" s="176"/>
      <c r="B437" s="177"/>
      <c r="C437" s="178"/>
    </row>
    <row r="438" ht="15.75" customHeight="1">
      <c r="A438" s="176"/>
      <c r="B438" s="177"/>
      <c r="C438" s="178"/>
    </row>
    <row r="439" ht="15.75" customHeight="1">
      <c r="A439" s="176"/>
      <c r="B439" s="177"/>
      <c r="C439" s="178"/>
    </row>
    <row r="440" ht="15.75" customHeight="1">
      <c r="A440" s="176"/>
      <c r="B440" s="177"/>
      <c r="C440" s="178"/>
    </row>
    <row r="441" ht="15.75" customHeight="1">
      <c r="A441" s="176"/>
      <c r="B441" s="177"/>
      <c r="C441" s="178"/>
    </row>
    <row r="442" ht="15.75" customHeight="1">
      <c r="A442" s="176"/>
      <c r="B442" s="177"/>
      <c r="C442" s="178"/>
    </row>
    <row r="443" ht="15.75" customHeight="1">
      <c r="A443" s="176"/>
      <c r="B443" s="177"/>
      <c r="C443" s="178"/>
    </row>
    <row r="444" ht="15.75" customHeight="1">
      <c r="A444" s="176"/>
      <c r="B444" s="177"/>
      <c r="C444" s="178"/>
    </row>
    <row r="445" ht="15.75" customHeight="1">
      <c r="A445" s="176"/>
      <c r="B445" s="177"/>
      <c r="C445" s="178"/>
    </row>
    <row r="446" ht="15.75" customHeight="1">
      <c r="A446" s="176"/>
      <c r="B446" s="177"/>
      <c r="C446" s="178"/>
    </row>
    <row r="447" ht="15.75" customHeight="1">
      <c r="A447" s="176"/>
      <c r="B447" s="177"/>
      <c r="C447" s="178"/>
    </row>
    <row r="448" ht="15.75" customHeight="1">
      <c r="A448" s="176"/>
      <c r="B448" s="177"/>
      <c r="C448" s="178"/>
    </row>
    <row r="449" ht="15.75" customHeight="1">
      <c r="A449" s="176"/>
      <c r="B449" s="177"/>
      <c r="C449" s="178"/>
    </row>
    <row r="450" ht="15.75" customHeight="1">
      <c r="A450" s="176"/>
      <c r="B450" s="177"/>
      <c r="C450" s="178"/>
    </row>
    <row r="451" ht="15.75" customHeight="1">
      <c r="A451" s="176"/>
      <c r="B451" s="177"/>
      <c r="C451" s="178"/>
    </row>
    <row r="452" ht="15.75" customHeight="1">
      <c r="A452" s="176"/>
      <c r="B452" s="177"/>
      <c r="C452" s="178"/>
    </row>
    <row r="453" ht="15.75" customHeight="1">
      <c r="A453" s="176"/>
      <c r="B453" s="177"/>
      <c r="C453" s="178"/>
    </row>
    <row r="454" ht="15.75" customHeight="1">
      <c r="A454" s="176"/>
      <c r="B454" s="177"/>
      <c r="C454" s="178"/>
    </row>
    <row r="455" ht="15.75" customHeight="1">
      <c r="A455" s="176"/>
      <c r="B455" s="177"/>
      <c r="C455" s="178"/>
    </row>
    <row r="456" ht="15.75" customHeight="1">
      <c r="A456" s="176"/>
      <c r="B456" s="177"/>
      <c r="C456" s="178"/>
    </row>
    <row r="457" ht="15.75" customHeight="1">
      <c r="A457" s="176"/>
      <c r="B457" s="177"/>
      <c r="C457" s="178"/>
    </row>
    <row r="458" ht="15.75" customHeight="1">
      <c r="A458" s="176"/>
      <c r="B458" s="177"/>
      <c r="C458" s="178"/>
    </row>
    <row r="459" ht="15.75" customHeight="1">
      <c r="A459" s="176"/>
      <c r="B459" s="177"/>
      <c r="C459" s="178"/>
    </row>
    <row r="460" ht="15.75" customHeight="1">
      <c r="A460" s="176"/>
      <c r="B460" s="177"/>
      <c r="C460" s="178"/>
    </row>
    <row r="461" ht="15.75" customHeight="1">
      <c r="A461" s="176"/>
      <c r="B461" s="177"/>
      <c r="C461" s="178"/>
    </row>
    <row r="462" ht="15.75" customHeight="1">
      <c r="A462" s="176"/>
      <c r="B462" s="177"/>
      <c r="C462" s="178"/>
    </row>
    <row r="463" ht="15.75" customHeight="1">
      <c r="A463" s="176"/>
      <c r="B463" s="177"/>
      <c r="C463" s="178"/>
    </row>
    <row r="464" ht="15.75" customHeight="1">
      <c r="A464" s="176"/>
      <c r="B464" s="177"/>
      <c r="C464" s="178"/>
    </row>
    <row r="465" ht="15.75" customHeight="1">
      <c r="A465" s="176"/>
      <c r="B465" s="177"/>
      <c r="C465" s="178"/>
    </row>
    <row r="466" ht="15.75" customHeight="1">
      <c r="A466" s="176"/>
      <c r="B466" s="177"/>
      <c r="C466" s="178"/>
    </row>
    <row r="467" ht="15.75" customHeight="1">
      <c r="A467" s="176"/>
      <c r="B467" s="177"/>
      <c r="C467" s="178"/>
    </row>
    <row r="468" ht="15.75" customHeight="1">
      <c r="A468" s="176"/>
      <c r="B468" s="177"/>
      <c r="C468" s="178"/>
    </row>
    <row r="469" ht="15.75" customHeight="1">
      <c r="A469" s="176"/>
      <c r="B469" s="177"/>
      <c r="C469" s="178"/>
    </row>
    <row r="470" ht="15.75" customHeight="1">
      <c r="A470" s="176"/>
      <c r="B470" s="177"/>
      <c r="C470" s="178"/>
    </row>
    <row r="471" ht="15.75" customHeight="1">
      <c r="A471" s="176"/>
      <c r="B471" s="177"/>
      <c r="C471" s="178"/>
    </row>
    <row r="472" ht="15.75" customHeight="1">
      <c r="A472" s="176"/>
      <c r="B472" s="177"/>
      <c r="C472" s="178"/>
    </row>
    <row r="473" ht="15.75" customHeight="1">
      <c r="A473" s="176"/>
      <c r="B473" s="177"/>
      <c r="C473" s="178"/>
    </row>
    <row r="474" ht="15.75" customHeight="1">
      <c r="A474" s="176"/>
      <c r="B474" s="177"/>
      <c r="C474" s="178"/>
    </row>
    <row r="475" ht="15.75" customHeight="1">
      <c r="A475" s="176"/>
      <c r="B475" s="177"/>
      <c r="C475" s="178"/>
    </row>
    <row r="476" ht="15.75" customHeight="1">
      <c r="A476" s="176"/>
      <c r="B476" s="177"/>
      <c r="C476" s="178"/>
    </row>
    <row r="477" ht="15.75" customHeight="1">
      <c r="A477" s="176"/>
      <c r="B477" s="177"/>
      <c r="C477" s="178"/>
    </row>
    <row r="478" ht="15.75" customHeight="1">
      <c r="A478" s="176"/>
      <c r="B478" s="177"/>
      <c r="C478" s="178"/>
    </row>
    <row r="479" ht="15.75" customHeight="1">
      <c r="A479" s="176"/>
      <c r="B479" s="177"/>
      <c r="C479" s="178"/>
    </row>
    <row r="480" ht="15.75" customHeight="1">
      <c r="A480" s="176"/>
      <c r="B480" s="177"/>
      <c r="C480" s="178"/>
    </row>
    <row r="481" ht="15.75" customHeight="1">
      <c r="A481" s="176"/>
      <c r="B481" s="177"/>
      <c r="C481" s="178"/>
    </row>
    <row r="482" ht="15.75" customHeight="1">
      <c r="A482" s="176"/>
      <c r="B482" s="177"/>
      <c r="C482" s="178"/>
    </row>
    <row r="483" ht="15.75" customHeight="1">
      <c r="A483" s="176"/>
      <c r="B483" s="177"/>
      <c r="C483" s="178"/>
    </row>
    <row r="484" ht="15.75" customHeight="1">
      <c r="A484" s="176"/>
      <c r="B484" s="177"/>
      <c r="C484" s="178"/>
    </row>
    <row r="485" ht="15.75" customHeight="1">
      <c r="A485" s="176"/>
      <c r="B485" s="177"/>
      <c r="C485" s="178"/>
    </row>
    <row r="486" ht="15.75" customHeight="1">
      <c r="A486" s="176"/>
      <c r="B486" s="177"/>
      <c r="C486" s="178"/>
    </row>
    <row r="487" ht="15.75" customHeight="1">
      <c r="A487" s="176"/>
      <c r="B487" s="177"/>
      <c r="C487" s="178"/>
    </row>
    <row r="488" ht="15.75" customHeight="1">
      <c r="A488" s="176"/>
      <c r="B488" s="177"/>
      <c r="C488" s="178"/>
    </row>
    <row r="489" ht="15.75" customHeight="1">
      <c r="A489" s="176"/>
      <c r="B489" s="177"/>
      <c r="C489" s="178"/>
    </row>
    <row r="490" ht="15.75" customHeight="1">
      <c r="A490" s="176"/>
      <c r="B490" s="177"/>
      <c r="C490" s="178"/>
    </row>
    <row r="491" ht="15.75" customHeight="1">
      <c r="A491" s="176"/>
      <c r="B491" s="177"/>
      <c r="C491" s="178"/>
    </row>
    <row r="492" ht="15.75" customHeight="1">
      <c r="A492" s="176"/>
      <c r="B492" s="177"/>
      <c r="C492" s="178"/>
    </row>
    <row r="493" ht="15.75" customHeight="1">
      <c r="A493" s="176"/>
      <c r="B493" s="177"/>
      <c r="C493" s="178"/>
    </row>
    <row r="494" ht="15.75" customHeight="1">
      <c r="A494" s="176"/>
      <c r="B494" s="177"/>
      <c r="C494" s="178"/>
    </row>
    <row r="495" ht="15.75" customHeight="1">
      <c r="A495" s="176"/>
      <c r="B495" s="177"/>
      <c r="C495" s="178"/>
    </row>
    <row r="496" ht="15.75" customHeight="1">
      <c r="A496" s="176"/>
      <c r="B496" s="177"/>
      <c r="C496" s="178"/>
    </row>
    <row r="497" ht="15.75" customHeight="1">
      <c r="A497" s="176"/>
      <c r="B497" s="177"/>
      <c r="C497" s="178"/>
    </row>
    <row r="498" ht="15.75" customHeight="1">
      <c r="A498" s="176"/>
      <c r="B498" s="177"/>
      <c r="C498" s="178"/>
    </row>
    <row r="499" ht="15.75" customHeight="1">
      <c r="A499" s="176"/>
      <c r="B499" s="177"/>
      <c r="C499" s="178"/>
    </row>
    <row r="500" ht="15.75" customHeight="1">
      <c r="A500" s="176"/>
      <c r="B500" s="177"/>
      <c r="C500" s="178"/>
    </row>
    <row r="501" ht="15.75" customHeight="1">
      <c r="A501" s="176"/>
      <c r="B501" s="177"/>
      <c r="C501" s="178"/>
    </row>
    <row r="502" ht="15.75" customHeight="1">
      <c r="A502" s="176"/>
      <c r="B502" s="177"/>
      <c r="C502" s="178"/>
    </row>
    <row r="503" ht="15.75" customHeight="1">
      <c r="A503" s="176"/>
      <c r="B503" s="177"/>
      <c r="C503" s="178"/>
    </row>
    <row r="504" ht="15.75" customHeight="1">
      <c r="A504" s="176"/>
      <c r="B504" s="177"/>
      <c r="C504" s="178"/>
    </row>
    <row r="505" ht="15.75" customHeight="1">
      <c r="A505" s="176"/>
      <c r="B505" s="177"/>
      <c r="C505" s="178"/>
    </row>
    <row r="506" ht="15.75" customHeight="1">
      <c r="A506" s="176"/>
      <c r="B506" s="177"/>
      <c r="C506" s="178"/>
    </row>
    <row r="507" ht="15.75" customHeight="1">
      <c r="A507" s="176"/>
      <c r="B507" s="177"/>
      <c r="C507" s="178"/>
    </row>
    <row r="508" ht="15.75" customHeight="1">
      <c r="A508" s="176"/>
      <c r="B508" s="177"/>
      <c r="C508" s="178"/>
    </row>
    <row r="509" ht="15.75" customHeight="1">
      <c r="A509" s="176"/>
      <c r="B509" s="177"/>
      <c r="C509" s="178"/>
    </row>
    <row r="510" ht="15.75" customHeight="1">
      <c r="A510" s="176"/>
      <c r="B510" s="177"/>
      <c r="C510" s="178"/>
    </row>
    <row r="511" ht="15.75" customHeight="1">
      <c r="A511" s="176"/>
      <c r="B511" s="177"/>
      <c r="C511" s="178"/>
    </row>
    <row r="512" ht="15.75" customHeight="1">
      <c r="A512" s="176"/>
      <c r="B512" s="177"/>
      <c r="C512" s="178"/>
    </row>
    <row r="513" ht="15.75" customHeight="1">
      <c r="A513" s="176"/>
      <c r="B513" s="177"/>
      <c r="C513" s="178"/>
    </row>
    <row r="514" ht="15.75" customHeight="1">
      <c r="A514" s="176"/>
      <c r="B514" s="177"/>
      <c r="C514" s="178"/>
    </row>
    <row r="515" ht="15.75" customHeight="1">
      <c r="A515" s="176"/>
      <c r="B515" s="177"/>
      <c r="C515" s="178"/>
    </row>
    <row r="516" ht="15.75" customHeight="1">
      <c r="A516" s="176"/>
      <c r="B516" s="177"/>
      <c r="C516" s="178"/>
    </row>
    <row r="517" ht="15.75" customHeight="1">
      <c r="A517" s="176"/>
      <c r="B517" s="177"/>
      <c r="C517" s="178"/>
    </row>
    <row r="518" ht="15.75" customHeight="1">
      <c r="A518" s="176"/>
      <c r="B518" s="177"/>
      <c r="C518" s="178"/>
    </row>
    <row r="519" ht="15.75" customHeight="1">
      <c r="A519" s="176"/>
      <c r="B519" s="177"/>
      <c r="C519" s="178"/>
    </row>
    <row r="520" ht="15.75" customHeight="1">
      <c r="A520" s="176"/>
      <c r="B520" s="177"/>
      <c r="C520" s="178"/>
    </row>
    <row r="521" ht="15.75" customHeight="1">
      <c r="A521" s="176"/>
      <c r="B521" s="177"/>
      <c r="C521" s="178"/>
    </row>
    <row r="522" ht="15.75" customHeight="1">
      <c r="A522" s="176"/>
      <c r="B522" s="177"/>
      <c r="C522" s="178"/>
    </row>
    <row r="523" ht="15.75" customHeight="1">
      <c r="A523" s="176"/>
      <c r="B523" s="177"/>
      <c r="C523" s="178"/>
    </row>
    <row r="524" ht="15.75" customHeight="1">
      <c r="A524" s="176"/>
      <c r="B524" s="177"/>
      <c r="C524" s="178"/>
    </row>
    <row r="525" ht="15.75" customHeight="1">
      <c r="A525" s="176"/>
      <c r="B525" s="177"/>
      <c r="C525" s="178"/>
    </row>
    <row r="526" ht="15.75" customHeight="1">
      <c r="A526" s="176"/>
      <c r="B526" s="177"/>
      <c r="C526" s="178"/>
    </row>
    <row r="527" ht="15.75" customHeight="1">
      <c r="A527" s="176"/>
      <c r="B527" s="177"/>
      <c r="C527" s="178"/>
    </row>
    <row r="528" ht="15.75" customHeight="1">
      <c r="A528" s="176"/>
      <c r="B528" s="177"/>
      <c r="C528" s="178"/>
    </row>
    <row r="529" ht="15.75" customHeight="1">
      <c r="A529" s="176"/>
      <c r="B529" s="177"/>
      <c r="C529" s="178"/>
    </row>
    <row r="530" ht="15.75" customHeight="1">
      <c r="A530" s="176"/>
      <c r="B530" s="177"/>
      <c r="C530" s="178"/>
    </row>
    <row r="531" ht="15.75" customHeight="1">
      <c r="A531" s="176"/>
      <c r="B531" s="177"/>
      <c r="C531" s="178"/>
    </row>
    <row r="532" ht="15.75" customHeight="1">
      <c r="A532" s="176"/>
      <c r="B532" s="177"/>
      <c r="C532" s="178"/>
    </row>
    <row r="533" ht="15.75" customHeight="1">
      <c r="A533" s="176"/>
      <c r="B533" s="177"/>
      <c r="C533" s="178"/>
    </row>
    <row r="534" ht="15.75" customHeight="1">
      <c r="A534" s="176"/>
      <c r="B534" s="177"/>
      <c r="C534" s="178"/>
    </row>
    <row r="535" ht="15.75" customHeight="1">
      <c r="A535" s="176"/>
      <c r="B535" s="177"/>
      <c r="C535" s="178"/>
    </row>
    <row r="536" ht="15.75" customHeight="1">
      <c r="A536" s="176"/>
      <c r="B536" s="177"/>
      <c r="C536" s="178"/>
    </row>
    <row r="537" ht="15.75" customHeight="1">
      <c r="A537" s="176"/>
      <c r="B537" s="177"/>
      <c r="C537" s="178"/>
    </row>
    <row r="538" ht="15.75" customHeight="1">
      <c r="A538" s="176"/>
      <c r="B538" s="177"/>
      <c r="C538" s="178"/>
    </row>
    <row r="539" ht="15.75" customHeight="1">
      <c r="A539" s="176"/>
      <c r="B539" s="177"/>
      <c r="C539" s="178"/>
    </row>
    <row r="540" ht="15.75" customHeight="1">
      <c r="A540" s="176"/>
      <c r="B540" s="177"/>
      <c r="C540" s="178"/>
    </row>
    <row r="541" ht="15.75" customHeight="1">
      <c r="A541" s="176"/>
      <c r="B541" s="177"/>
      <c r="C541" s="178"/>
    </row>
    <row r="542" ht="15.75" customHeight="1">
      <c r="A542" s="176"/>
      <c r="B542" s="177"/>
      <c r="C542" s="178"/>
    </row>
    <row r="543" ht="15.75" customHeight="1">
      <c r="A543" s="176"/>
      <c r="B543" s="177"/>
      <c r="C543" s="178"/>
    </row>
    <row r="544" ht="15.75" customHeight="1">
      <c r="A544" s="176"/>
      <c r="B544" s="177"/>
      <c r="C544" s="178"/>
    </row>
    <row r="545" ht="15.75" customHeight="1">
      <c r="A545" s="176"/>
      <c r="B545" s="177"/>
      <c r="C545" s="178"/>
    </row>
    <row r="546" ht="15.75" customHeight="1">
      <c r="A546" s="176"/>
      <c r="B546" s="177"/>
      <c r="C546" s="178"/>
    </row>
    <row r="547" ht="15.75" customHeight="1">
      <c r="A547" s="176"/>
      <c r="B547" s="177"/>
      <c r="C547" s="178"/>
    </row>
    <row r="548" ht="15.75" customHeight="1">
      <c r="A548" s="176"/>
      <c r="B548" s="177"/>
      <c r="C548" s="178"/>
    </row>
    <row r="549" ht="15.75" customHeight="1">
      <c r="A549" s="176"/>
      <c r="B549" s="177"/>
      <c r="C549" s="178"/>
    </row>
    <row r="550" ht="15.75" customHeight="1">
      <c r="A550" s="176"/>
      <c r="B550" s="177"/>
      <c r="C550" s="178"/>
    </row>
    <row r="551" ht="15.75" customHeight="1">
      <c r="A551" s="176"/>
      <c r="B551" s="177"/>
      <c r="C551" s="178"/>
    </row>
    <row r="552" ht="15.75" customHeight="1">
      <c r="A552" s="176"/>
      <c r="B552" s="177"/>
      <c r="C552" s="178"/>
    </row>
    <row r="553" ht="15.75" customHeight="1">
      <c r="A553" s="176"/>
      <c r="B553" s="177"/>
      <c r="C553" s="178"/>
    </row>
    <row r="554" ht="15.75" customHeight="1">
      <c r="A554" s="176"/>
      <c r="B554" s="177"/>
      <c r="C554" s="178"/>
    </row>
    <row r="555" ht="15.75" customHeight="1">
      <c r="A555" s="176"/>
      <c r="B555" s="177"/>
      <c r="C555" s="178"/>
    </row>
    <row r="556" ht="15.75" customHeight="1">
      <c r="A556" s="176"/>
      <c r="B556" s="177"/>
      <c r="C556" s="178"/>
    </row>
    <row r="557" ht="15.75" customHeight="1">
      <c r="A557" s="176"/>
      <c r="B557" s="177"/>
      <c r="C557" s="178"/>
    </row>
    <row r="558" ht="15.75" customHeight="1">
      <c r="A558" s="176"/>
      <c r="B558" s="177"/>
      <c r="C558" s="178"/>
    </row>
    <row r="559" ht="15.75" customHeight="1">
      <c r="A559" s="176"/>
      <c r="B559" s="177"/>
      <c r="C559" s="178"/>
    </row>
    <row r="560" ht="15.75" customHeight="1">
      <c r="A560" s="176"/>
      <c r="B560" s="177"/>
      <c r="C560" s="178"/>
    </row>
    <row r="561" ht="15.75" customHeight="1">
      <c r="A561" s="176"/>
      <c r="B561" s="177"/>
      <c r="C561" s="178"/>
    </row>
    <row r="562" ht="15.75" customHeight="1">
      <c r="A562" s="176"/>
      <c r="B562" s="177"/>
      <c r="C562" s="178"/>
    </row>
    <row r="563" ht="15.75" customHeight="1">
      <c r="A563" s="176"/>
      <c r="B563" s="177"/>
      <c r="C563" s="178"/>
    </row>
    <row r="564" ht="15.75" customHeight="1">
      <c r="A564" s="176"/>
      <c r="B564" s="177"/>
      <c r="C564" s="178"/>
    </row>
    <row r="565" ht="15.75" customHeight="1">
      <c r="A565" s="176"/>
      <c r="B565" s="177"/>
      <c r="C565" s="178"/>
    </row>
    <row r="566" ht="15.75" customHeight="1">
      <c r="A566" s="176"/>
      <c r="B566" s="177"/>
      <c r="C566" s="178"/>
    </row>
    <row r="567" ht="15.75" customHeight="1">
      <c r="A567" s="176"/>
      <c r="B567" s="177"/>
      <c r="C567" s="178"/>
    </row>
    <row r="568" ht="15.75" customHeight="1">
      <c r="A568" s="176"/>
      <c r="B568" s="177"/>
      <c r="C568" s="178"/>
    </row>
    <row r="569" ht="15.75" customHeight="1">
      <c r="A569" s="176"/>
      <c r="B569" s="177"/>
      <c r="C569" s="178"/>
    </row>
    <row r="570" ht="15.75" customHeight="1">
      <c r="A570" s="176"/>
      <c r="B570" s="177"/>
      <c r="C570" s="178"/>
    </row>
    <row r="571" ht="15.75" customHeight="1">
      <c r="A571" s="176"/>
      <c r="B571" s="177"/>
      <c r="C571" s="178"/>
    </row>
    <row r="572" ht="15.75" customHeight="1">
      <c r="A572" s="176"/>
      <c r="B572" s="177"/>
      <c r="C572" s="178"/>
    </row>
    <row r="573" ht="15.75" customHeight="1">
      <c r="A573" s="176"/>
      <c r="B573" s="177"/>
      <c r="C573" s="178"/>
    </row>
    <row r="574" ht="15.75" customHeight="1">
      <c r="A574" s="176"/>
      <c r="B574" s="177"/>
      <c r="C574" s="178"/>
    </row>
    <row r="575" ht="15.75" customHeight="1">
      <c r="A575" s="176"/>
      <c r="B575" s="177"/>
      <c r="C575" s="178"/>
    </row>
    <row r="576" ht="15.75" customHeight="1">
      <c r="A576" s="176"/>
      <c r="B576" s="177"/>
      <c r="C576" s="178"/>
    </row>
    <row r="577" ht="15.75" customHeight="1">
      <c r="A577" s="176"/>
      <c r="B577" s="177"/>
      <c r="C577" s="178"/>
    </row>
    <row r="578" ht="15.75" customHeight="1">
      <c r="A578" s="176"/>
      <c r="B578" s="177"/>
      <c r="C578" s="178"/>
    </row>
    <row r="579" ht="15.75" customHeight="1">
      <c r="A579" s="176"/>
      <c r="B579" s="177"/>
      <c r="C579" s="178"/>
    </row>
    <row r="580" ht="15.75" customHeight="1">
      <c r="A580" s="176"/>
      <c r="B580" s="177"/>
      <c r="C580" s="178"/>
    </row>
    <row r="581" ht="15.75" customHeight="1">
      <c r="A581" s="176"/>
      <c r="B581" s="177"/>
      <c r="C581" s="178"/>
    </row>
    <row r="582" ht="15.75" customHeight="1">
      <c r="A582" s="176"/>
      <c r="B582" s="177"/>
      <c r="C582" s="178"/>
    </row>
    <row r="583" ht="15.75" customHeight="1">
      <c r="A583" s="176"/>
      <c r="B583" s="177"/>
      <c r="C583" s="178"/>
    </row>
    <row r="584" ht="15.75" customHeight="1">
      <c r="A584" s="176"/>
      <c r="B584" s="177"/>
      <c r="C584" s="178"/>
    </row>
    <row r="585" ht="15.75" customHeight="1">
      <c r="A585" s="176"/>
      <c r="B585" s="177"/>
      <c r="C585" s="178"/>
    </row>
    <row r="586" ht="15.75" customHeight="1">
      <c r="A586" s="176"/>
      <c r="B586" s="177"/>
      <c r="C586" s="178"/>
    </row>
    <row r="587" ht="15.75" customHeight="1">
      <c r="A587" s="176"/>
      <c r="B587" s="177"/>
      <c r="C587" s="178"/>
    </row>
    <row r="588" ht="15.75" customHeight="1">
      <c r="A588" s="176"/>
      <c r="B588" s="177"/>
      <c r="C588" s="178"/>
    </row>
    <row r="589" ht="15.75" customHeight="1">
      <c r="A589" s="176"/>
      <c r="B589" s="177"/>
      <c r="C589" s="178"/>
    </row>
    <row r="590" ht="15.75" customHeight="1">
      <c r="A590" s="176"/>
      <c r="B590" s="177"/>
      <c r="C590" s="178"/>
    </row>
    <row r="591" ht="15.75" customHeight="1">
      <c r="A591" s="176"/>
      <c r="B591" s="177"/>
      <c r="C591" s="178"/>
    </row>
    <row r="592" ht="15.75" customHeight="1">
      <c r="A592" s="176"/>
      <c r="B592" s="177"/>
      <c r="C592" s="178"/>
    </row>
    <row r="593" ht="15.75" customHeight="1">
      <c r="A593" s="176"/>
      <c r="B593" s="177"/>
      <c r="C593" s="178"/>
    </row>
    <row r="594" ht="15.75" customHeight="1">
      <c r="A594" s="176"/>
      <c r="B594" s="177"/>
      <c r="C594" s="178"/>
    </row>
    <row r="595" ht="15.75" customHeight="1">
      <c r="A595" s="176"/>
      <c r="B595" s="177"/>
      <c r="C595" s="178"/>
    </row>
    <row r="596" ht="15.75" customHeight="1">
      <c r="A596" s="176"/>
      <c r="B596" s="177"/>
      <c r="C596" s="178"/>
    </row>
    <row r="597" ht="15.75" customHeight="1">
      <c r="A597" s="176"/>
      <c r="B597" s="177"/>
      <c r="C597" s="178"/>
    </row>
    <row r="598" ht="15.75" customHeight="1">
      <c r="A598" s="176"/>
      <c r="B598" s="177"/>
      <c r="C598" s="178"/>
    </row>
    <row r="599" ht="15.75" customHeight="1">
      <c r="A599" s="176"/>
      <c r="B599" s="177"/>
      <c r="C599" s="178"/>
    </row>
    <row r="600" ht="15.75" customHeight="1">
      <c r="A600" s="176"/>
      <c r="B600" s="177"/>
      <c r="C600" s="178"/>
    </row>
    <row r="601" ht="15.75" customHeight="1">
      <c r="A601" s="176"/>
      <c r="B601" s="177"/>
      <c r="C601" s="178"/>
    </row>
    <row r="602" ht="15.75" customHeight="1">
      <c r="A602" s="176"/>
      <c r="B602" s="177"/>
      <c r="C602" s="178"/>
    </row>
    <row r="603" ht="15.75" customHeight="1">
      <c r="A603" s="176"/>
      <c r="B603" s="177"/>
      <c r="C603" s="178"/>
    </row>
    <row r="604" ht="15.75" customHeight="1">
      <c r="A604" s="176"/>
      <c r="B604" s="177"/>
      <c r="C604" s="178"/>
    </row>
    <row r="605" ht="15.75" customHeight="1">
      <c r="A605" s="176"/>
      <c r="B605" s="177"/>
      <c r="C605" s="178"/>
    </row>
    <row r="606" ht="15.75" customHeight="1">
      <c r="A606" s="176"/>
      <c r="B606" s="177"/>
      <c r="C606" s="178"/>
    </row>
    <row r="607" ht="15.75" customHeight="1">
      <c r="A607" s="176"/>
      <c r="B607" s="177"/>
      <c r="C607" s="178"/>
    </row>
    <row r="608" ht="15.75" customHeight="1">
      <c r="A608" s="176"/>
      <c r="B608" s="177"/>
      <c r="C608" s="178"/>
    </row>
    <row r="609" ht="15.75" customHeight="1">
      <c r="A609" s="176"/>
      <c r="B609" s="177"/>
      <c r="C609" s="178"/>
    </row>
    <row r="610" ht="15.75" customHeight="1">
      <c r="A610" s="176"/>
      <c r="B610" s="177"/>
      <c r="C610" s="178"/>
    </row>
    <row r="611" ht="15.75" customHeight="1">
      <c r="A611" s="176"/>
      <c r="B611" s="177"/>
      <c r="C611" s="178"/>
    </row>
    <row r="612" ht="15.75" customHeight="1">
      <c r="A612" s="176"/>
      <c r="B612" s="177"/>
      <c r="C612" s="178"/>
    </row>
    <row r="613" ht="15.75" customHeight="1">
      <c r="A613" s="176"/>
      <c r="B613" s="177"/>
      <c r="C613" s="178"/>
    </row>
    <row r="614" ht="15.75" customHeight="1">
      <c r="A614" s="176"/>
      <c r="B614" s="177"/>
      <c r="C614" s="178"/>
    </row>
    <row r="615" ht="15.75" customHeight="1">
      <c r="A615" s="176"/>
      <c r="B615" s="177"/>
      <c r="C615" s="178"/>
    </row>
    <row r="616" ht="15.75" customHeight="1">
      <c r="A616" s="176"/>
      <c r="B616" s="177"/>
      <c r="C616" s="178"/>
    </row>
    <row r="617" ht="15.75" customHeight="1">
      <c r="A617" s="176"/>
      <c r="B617" s="177"/>
      <c r="C617" s="178"/>
    </row>
    <row r="618" ht="15.75" customHeight="1">
      <c r="A618" s="176"/>
      <c r="B618" s="177"/>
      <c r="C618" s="178"/>
    </row>
    <row r="619" ht="15.75" customHeight="1">
      <c r="A619" s="176"/>
      <c r="B619" s="177"/>
      <c r="C619" s="178"/>
    </row>
    <row r="620" ht="15.75" customHeight="1">
      <c r="A620" s="176"/>
      <c r="B620" s="177"/>
      <c r="C620" s="178"/>
    </row>
    <row r="621" ht="15.75" customHeight="1">
      <c r="A621" s="176"/>
      <c r="B621" s="177"/>
      <c r="C621" s="178"/>
    </row>
    <row r="622" ht="15.75" customHeight="1">
      <c r="A622" s="176"/>
      <c r="B622" s="177"/>
      <c r="C622" s="178"/>
    </row>
    <row r="623" ht="15.75" customHeight="1">
      <c r="A623" s="176"/>
      <c r="B623" s="177"/>
      <c r="C623" s="178"/>
    </row>
    <row r="624" ht="15.75" customHeight="1">
      <c r="A624" s="176"/>
      <c r="B624" s="177"/>
      <c r="C624" s="178"/>
    </row>
    <row r="625" ht="15.75" customHeight="1">
      <c r="A625" s="176"/>
      <c r="B625" s="177"/>
      <c r="C625" s="178"/>
    </row>
    <row r="626" ht="15.75" customHeight="1">
      <c r="A626" s="176"/>
      <c r="B626" s="177"/>
      <c r="C626" s="178"/>
    </row>
    <row r="627" ht="15.75" customHeight="1">
      <c r="A627" s="176"/>
      <c r="B627" s="177"/>
      <c r="C627" s="178"/>
    </row>
    <row r="628" ht="15.75" customHeight="1">
      <c r="A628" s="176"/>
      <c r="B628" s="177"/>
      <c r="C628" s="178"/>
    </row>
    <row r="629" ht="15.75" customHeight="1">
      <c r="A629" s="176"/>
      <c r="B629" s="177"/>
      <c r="C629" s="178"/>
    </row>
    <row r="630" ht="15.75" customHeight="1">
      <c r="A630" s="176"/>
      <c r="B630" s="177"/>
      <c r="C630" s="178"/>
    </row>
    <row r="631" ht="15.75" customHeight="1">
      <c r="A631" s="176"/>
      <c r="B631" s="177"/>
      <c r="C631" s="178"/>
    </row>
    <row r="632" ht="15.75" customHeight="1">
      <c r="A632" s="176"/>
      <c r="B632" s="177"/>
      <c r="C632" s="178"/>
    </row>
    <row r="633" ht="15.75" customHeight="1">
      <c r="A633" s="176"/>
      <c r="B633" s="177"/>
      <c r="C633" s="178"/>
    </row>
    <row r="634" ht="15.75" customHeight="1">
      <c r="A634" s="176"/>
      <c r="B634" s="177"/>
      <c r="C634" s="178"/>
    </row>
    <row r="635" ht="15.75" customHeight="1">
      <c r="A635" s="176"/>
      <c r="B635" s="177"/>
      <c r="C635" s="178"/>
    </row>
    <row r="636" ht="15.75" customHeight="1">
      <c r="A636" s="176"/>
      <c r="B636" s="177"/>
      <c r="C636" s="178"/>
    </row>
    <row r="637" ht="15.75" customHeight="1">
      <c r="A637" s="176"/>
      <c r="B637" s="177"/>
      <c r="C637" s="178"/>
    </row>
    <row r="638" ht="15.75" customHeight="1">
      <c r="A638" s="176"/>
      <c r="B638" s="177"/>
      <c r="C638" s="178"/>
    </row>
    <row r="639" ht="15.75" customHeight="1">
      <c r="A639" s="176"/>
      <c r="B639" s="177"/>
      <c r="C639" s="178"/>
    </row>
    <row r="640" ht="15.75" customHeight="1">
      <c r="A640" s="176"/>
      <c r="B640" s="177"/>
      <c r="C640" s="178"/>
    </row>
    <row r="641" ht="15.75" customHeight="1">
      <c r="A641" s="176"/>
      <c r="B641" s="177"/>
      <c r="C641" s="178"/>
    </row>
    <row r="642" ht="15.75" customHeight="1">
      <c r="A642" s="176"/>
      <c r="B642" s="177"/>
      <c r="C642" s="178"/>
    </row>
    <row r="643" ht="15.75" customHeight="1">
      <c r="A643" s="176"/>
      <c r="B643" s="177"/>
      <c r="C643" s="178"/>
    </row>
    <row r="644" ht="15.75" customHeight="1">
      <c r="A644" s="176"/>
      <c r="B644" s="177"/>
      <c r="C644" s="178"/>
    </row>
    <row r="645" ht="15.75" customHeight="1">
      <c r="A645" s="176"/>
      <c r="B645" s="177"/>
      <c r="C645" s="178"/>
    </row>
    <row r="646" ht="15.75" customHeight="1">
      <c r="A646" s="176"/>
      <c r="B646" s="177"/>
      <c r="C646" s="178"/>
    </row>
    <row r="647" ht="15.75" customHeight="1">
      <c r="A647" s="176"/>
      <c r="B647" s="177"/>
      <c r="C647" s="178"/>
    </row>
    <row r="648" ht="15.75" customHeight="1">
      <c r="A648" s="176"/>
      <c r="B648" s="177"/>
      <c r="C648" s="178"/>
    </row>
    <row r="649" ht="15.75" customHeight="1">
      <c r="A649" s="176"/>
      <c r="B649" s="177"/>
      <c r="C649" s="178"/>
    </row>
    <row r="650" ht="15.75" customHeight="1">
      <c r="A650" s="176"/>
      <c r="B650" s="177"/>
      <c r="C650" s="178"/>
    </row>
    <row r="651" ht="15.75" customHeight="1">
      <c r="A651" s="176"/>
      <c r="B651" s="177"/>
      <c r="C651" s="178"/>
    </row>
    <row r="652" ht="15.75" customHeight="1">
      <c r="A652" s="176"/>
      <c r="B652" s="177"/>
      <c r="C652" s="178"/>
    </row>
    <row r="653" ht="15.75" customHeight="1">
      <c r="A653" s="176"/>
      <c r="B653" s="177"/>
      <c r="C653" s="178"/>
    </row>
    <row r="654" ht="15.75" customHeight="1">
      <c r="A654" s="176"/>
      <c r="B654" s="177"/>
      <c r="C654" s="178"/>
    </row>
    <row r="655" ht="15.75" customHeight="1">
      <c r="A655" s="176"/>
      <c r="B655" s="177"/>
      <c r="C655" s="178"/>
    </row>
    <row r="656" ht="15.75" customHeight="1">
      <c r="A656" s="176"/>
      <c r="B656" s="177"/>
      <c r="C656" s="178"/>
    </row>
    <row r="657" ht="15.75" customHeight="1">
      <c r="A657" s="176"/>
      <c r="B657" s="177"/>
      <c r="C657" s="178"/>
    </row>
    <row r="658" ht="15.75" customHeight="1">
      <c r="A658" s="176"/>
      <c r="B658" s="177"/>
      <c r="C658" s="178"/>
    </row>
    <row r="659" ht="15.75" customHeight="1">
      <c r="A659" s="176"/>
      <c r="B659" s="177"/>
      <c r="C659" s="178"/>
    </row>
    <row r="660" ht="15.75" customHeight="1">
      <c r="A660" s="176"/>
      <c r="B660" s="177"/>
      <c r="C660" s="178"/>
    </row>
    <row r="661" ht="15.75" customHeight="1">
      <c r="A661" s="176"/>
      <c r="B661" s="177"/>
      <c r="C661" s="178"/>
    </row>
    <row r="662" ht="15.75" customHeight="1">
      <c r="A662" s="176"/>
      <c r="B662" s="177"/>
      <c r="C662" s="178"/>
    </row>
    <row r="663" ht="15.75" customHeight="1">
      <c r="A663" s="176"/>
      <c r="B663" s="177"/>
      <c r="C663" s="178"/>
    </row>
    <row r="664" ht="15.75" customHeight="1">
      <c r="A664" s="176"/>
      <c r="B664" s="177"/>
      <c r="C664" s="178"/>
    </row>
    <row r="665" ht="15.75" customHeight="1">
      <c r="A665" s="176"/>
      <c r="B665" s="177"/>
      <c r="C665" s="178"/>
    </row>
    <row r="666" ht="15.75" customHeight="1">
      <c r="A666" s="176"/>
      <c r="B666" s="177"/>
      <c r="C666" s="178"/>
    </row>
    <row r="667" ht="15.75" customHeight="1">
      <c r="A667" s="176"/>
      <c r="B667" s="177"/>
      <c r="C667" s="178"/>
    </row>
    <row r="668" ht="15.75" customHeight="1">
      <c r="A668" s="176"/>
      <c r="B668" s="177"/>
      <c r="C668" s="178"/>
    </row>
    <row r="669" ht="15.75" customHeight="1">
      <c r="A669" s="176"/>
      <c r="B669" s="177"/>
      <c r="C669" s="178"/>
    </row>
    <row r="670" ht="15.75" customHeight="1">
      <c r="A670" s="176"/>
      <c r="B670" s="177"/>
      <c r="C670" s="178"/>
    </row>
    <row r="671" ht="15.75" customHeight="1">
      <c r="A671" s="176"/>
      <c r="B671" s="177"/>
      <c r="C671" s="178"/>
    </row>
    <row r="672" ht="15.75" customHeight="1">
      <c r="A672" s="176"/>
      <c r="B672" s="177"/>
      <c r="C672" s="178"/>
    </row>
    <row r="673" ht="15.75" customHeight="1">
      <c r="A673" s="176"/>
      <c r="B673" s="177"/>
      <c r="C673" s="178"/>
    </row>
    <row r="674" ht="15.75" customHeight="1">
      <c r="A674" s="176"/>
      <c r="B674" s="177"/>
      <c r="C674" s="178"/>
    </row>
    <row r="675" ht="15.75" customHeight="1">
      <c r="A675" s="176"/>
      <c r="B675" s="177"/>
      <c r="C675" s="178"/>
    </row>
    <row r="676" ht="15.75" customHeight="1">
      <c r="A676" s="176"/>
      <c r="B676" s="177"/>
      <c r="C676" s="178"/>
    </row>
    <row r="677" ht="15.75" customHeight="1">
      <c r="A677" s="176"/>
      <c r="B677" s="177"/>
      <c r="C677" s="178"/>
    </row>
    <row r="678" ht="15.75" customHeight="1">
      <c r="A678" s="176"/>
      <c r="B678" s="177"/>
      <c r="C678" s="178"/>
    </row>
    <row r="679" ht="15.75" customHeight="1">
      <c r="A679" s="176"/>
      <c r="B679" s="177"/>
      <c r="C679" s="178"/>
    </row>
    <row r="680" ht="15.75" customHeight="1">
      <c r="A680" s="176"/>
      <c r="B680" s="177"/>
      <c r="C680" s="178"/>
    </row>
    <row r="681" ht="15.75" customHeight="1">
      <c r="A681" s="176"/>
      <c r="B681" s="177"/>
      <c r="C681" s="178"/>
    </row>
    <row r="682" ht="15.75" customHeight="1">
      <c r="A682" s="176"/>
      <c r="B682" s="177"/>
      <c r="C682" s="178"/>
    </row>
    <row r="683" ht="15.75" customHeight="1">
      <c r="A683" s="176"/>
      <c r="B683" s="177"/>
      <c r="C683" s="178"/>
    </row>
    <row r="684" ht="15.75" customHeight="1">
      <c r="A684" s="176"/>
      <c r="B684" s="177"/>
      <c r="C684" s="178"/>
    </row>
    <row r="685" ht="15.75" customHeight="1">
      <c r="A685" s="176"/>
      <c r="B685" s="177"/>
      <c r="C685" s="178"/>
    </row>
    <row r="686" ht="15.75" customHeight="1">
      <c r="A686" s="176"/>
      <c r="B686" s="177"/>
      <c r="C686" s="178"/>
    </row>
    <row r="687" ht="15.75" customHeight="1">
      <c r="A687" s="176"/>
      <c r="B687" s="177"/>
      <c r="C687" s="178"/>
    </row>
    <row r="688" ht="15.75" customHeight="1">
      <c r="A688" s="176"/>
      <c r="B688" s="177"/>
      <c r="C688" s="178"/>
    </row>
    <row r="689" ht="15.75" customHeight="1">
      <c r="A689" s="176"/>
      <c r="B689" s="177"/>
      <c r="C689" s="178"/>
    </row>
    <row r="690" ht="15.75" customHeight="1">
      <c r="A690" s="176"/>
      <c r="B690" s="177"/>
      <c r="C690" s="178"/>
    </row>
    <row r="691" ht="15.75" customHeight="1">
      <c r="A691" s="176"/>
      <c r="B691" s="177"/>
      <c r="C691" s="178"/>
    </row>
    <row r="692" ht="15.75" customHeight="1">
      <c r="A692" s="176"/>
      <c r="B692" s="177"/>
      <c r="C692" s="178"/>
    </row>
    <row r="693" ht="15.75" customHeight="1">
      <c r="A693" s="176"/>
      <c r="B693" s="177"/>
      <c r="C693" s="178"/>
    </row>
    <row r="694" ht="15.75" customHeight="1">
      <c r="A694" s="176"/>
      <c r="B694" s="177"/>
      <c r="C694" s="178"/>
    </row>
    <row r="695" ht="15.75" customHeight="1">
      <c r="A695" s="176"/>
      <c r="B695" s="177"/>
      <c r="C695" s="178"/>
    </row>
    <row r="696" ht="15.75" customHeight="1">
      <c r="A696" s="176"/>
      <c r="B696" s="177"/>
      <c r="C696" s="178"/>
    </row>
    <row r="697" ht="15.75" customHeight="1">
      <c r="A697" s="176"/>
      <c r="B697" s="177"/>
      <c r="C697" s="178"/>
    </row>
    <row r="698" ht="15.75" customHeight="1">
      <c r="A698" s="176"/>
      <c r="B698" s="177"/>
      <c r="C698" s="178"/>
    </row>
    <row r="699" ht="15.75" customHeight="1">
      <c r="A699" s="176"/>
      <c r="B699" s="177"/>
      <c r="C699" s="178"/>
    </row>
    <row r="700" ht="15.75" customHeight="1">
      <c r="A700" s="176"/>
      <c r="B700" s="177"/>
      <c r="C700" s="178"/>
    </row>
    <row r="701" ht="15.75" customHeight="1">
      <c r="A701" s="176"/>
      <c r="B701" s="177"/>
      <c r="C701" s="178"/>
    </row>
    <row r="702" ht="15.75" customHeight="1">
      <c r="A702" s="176"/>
      <c r="B702" s="177"/>
      <c r="C702" s="178"/>
    </row>
    <row r="703" ht="15.75" customHeight="1">
      <c r="A703" s="176"/>
      <c r="B703" s="177"/>
      <c r="C703" s="178"/>
    </row>
    <row r="704" ht="15.75" customHeight="1">
      <c r="A704" s="176"/>
      <c r="B704" s="177"/>
      <c r="C704" s="178"/>
    </row>
    <row r="705" ht="15.75" customHeight="1">
      <c r="A705" s="176"/>
      <c r="B705" s="177"/>
      <c r="C705" s="178"/>
    </row>
    <row r="706" ht="15.75" customHeight="1">
      <c r="A706" s="176"/>
      <c r="B706" s="177"/>
      <c r="C706" s="178"/>
    </row>
    <row r="707" ht="15.75" customHeight="1">
      <c r="A707" s="176"/>
      <c r="B707" s="177"/>
      <c r="C707" s="178"/>
    </row>
    <row r="708" ht="15.75" customHeight="1">
      <c r="A708" s="176"/>
      <c r="B708" s="177"/>
      <c r="C708" s="178"/>
    </row>
    <row r="709" ht="15.75" customHeight="1">
      <c r="A709" s="176"/>
      <c r="B709" s="177"/>
      <c r="C709" s="178"/>
    </row>
    <row r="710" ht="15.75" customHeight="1">
      <c r="A710" s="176"/>
      <c r="B710" s="177"/>
      <c r="C710" s="178"/>
    </row>
    <row r="711" ht="15.75" customHeight="1">
      <c r="A711" s="176"/>
      <c r="B711" s="177"/>
      <c r="C711" s="178"/>
    </row>
    <row r="712" ht="15.75" customHeight="1">
      <c r="A712" s="176"/>
      <c r="B712" s="177"/>
      <c r="C712" s="178"/>
    </row>
    <row r="713" ht="15.75" customHeight="1">
      <c r="A713" s="176"/>
      <c r="B713" s="177"/>
      <c r="C713" s="178"/>
    </row>
    <row r="714" ht="15.75" customHeight="1">
      <c r="A714" s="176"/>
      <c r="B714" s="177"/>
      <c r="C714" s="178"/>
    </row>
    <row r="715" ht="15.75" customHeight="1">
      <c r="A715" s="176"/>
      <c r="B715" s="177"/>
      <c r="C715" s="178"/>
    </row>
    <row r="716" ht="15.75" customHeight="1">
      <c r="A716" s="176"/>
      <c r="B716" s="177"/>
      <c r="C716" s="178"/>
    </row>
    <row r="717" ht="15.75" customHeight="1">
      <c r="A717" s="176"/>
      <c r="B717" s="177"/>
      <c r="C717" s="178"/>
    </row>
    <row r="718" ht="15.75" customHeight="1">
      <c r="A718" s="176"/>
      <c r="B718" s="177"/>
      <c r="C718" s="178"/>
    </row>
    <row r="719" ht="15.75" customHeight="1">
      <c r="A719" s="176"/>
      <c r="B719" s="177"/>
      <c r="C719" s="178"/>
    </row>
    <row r="720" ht="15.75" customHeight="1">
      <c r="A720" s="176"/>
      <c r="B720" s="177"/>
      <c r="C720" s="178"/>
    </row>
    <row r="721" ht="15.75" customHeight="1">
      <c r="A721" s="176"/>
      <c r="B721" s="177"/>
      <c r="C721" s="178"/>
    </row>
    <row r="722" ht="15.75" customHeight="1">
      <c r="A722" s="176"/>
      <c r="B722" s="177"/>
      <c r="C722" s="178"/>
    </row>
    <row r="723" ht="15.75" customHeight="1">
      <c r="A723" s="176"/>
      <c r="B723" s="177"/>
      <c r="C723" s="178"/>
    </row>
    <row r="724" ht="15.75" customHeight="1">
      <c r="A724" s="176"/>
      <c r="B724" s="177"/>
      <c r="C724" s="178"/>
    </row>
    <row r="725" ht="15.75" customHeight="1">
      <c r="A725" s="176"/>
      <c r="B725" s="177"/>
      <c r="C725" s="178"/>
    </row>
    <row r="726" ht="15.75" customHeight="1">
      <c r="A726" s="176"/>
      <c r="B726" s="177"/>
      <c r="C726" s="178"/>
    </row>
    <row r="727" ht="15.75" customHeight="1">
      <c r="A727" s="176"/>
      <c r="B727" s="177"/>
      <c r="C727" s="178"/>
    </row>
    <row r="728" ht="15.75" customHeight="1">
      <c r="A728" s="176"/>
      <c r="B728" s="177"/>
      <c r="C728" s="178"/>
    </row>
    <row r="729" ht="15.75" customHeight="1">
      <c r="A729" s="176"/>
      <c r="B729" s="177"/>
      <c r="C729" s="178"/>
    </row>
    <row r="730" ht="15.75" customHeight="1">
      <c r="A730" s="176"/>
      <c r="B730" s="177"/>
      <c r="C730" s="178"/>
    </row>
    <row r="731" ht="15.75" customHeight="1">
      <c r="A731" s="176"/>
      <c r="B731" s="177"/>
      <c r="C731" s="178"/>
    </row>
    <row r="732" ht="15.75" customHeight="1">
      <c r="A732" s="176"/>
      <c r="B732" s="177"/>
      <c r="C732" s="178"/>
    </row>
    <row r="733" ht="15.75" customHeight="1">
      <c r="A733" s="176"/>
      <c r="B733" s="177"/>
      <c r="C733" s="178"/>
    </row>
    <row r="734" ht="15.75" customHeight="1">
      <c r="A734" s="176"/>
      <c r="B734" s="177"/>
      <c r="C734" s="178"/>
    </row>
    <row r="735" ht="15.75" customHeight="1">
      <c r="A735" s="176"/>
      <c r="B735" s="177"/>
      <c r="C735" s="178"/>
    </row>
    <row r="736" ht="15.75" customHeight="1">
      <c r="A736" s="176"/>
      <c r="B736" s="177"/>
      <c r="C736" s="178"/>
    </row>
    <row r="737" ht="15.75" customHeight="1">
      <c r="A737" s="176"/>
      <c r="B737" s="177"/>
      <c r="C737" s="178"/>
    </row>
    <row r="738" ht="15.75" customHeight="1">
      <c r="A738" s="176"/>
      <c r="B738" s="177"/>
      <c r="C738" s="178"/>
    </row>
    <row r="739" ht="15.75" customHeight="1">
      <c r="A739" s="176"/>
      <c r="B739" s="177"/>
      <c r="C739" s="178"/>
    </row>
    <row r="740" ht="15.75" customHeight="1">
      <c r="A740" s="176"/>
      <c r="B740" s="177"/>
      <c r="C740" s="178"/>
    </row>
    <row r="741" ht="15.75" customHeight="1">
      <c r="A741" s="176"/>
      <c r="B741" s="177"/>
      <c r="C741" s="178"/>
    </row>
    <row r="742" ht="15.75" customHeight="1">
      <c r="A742" s="176"/>
      <c r="B742" s="177"/>
      <c r="C742" s="178"/>
    </row>
    <row r="743" ht="15.75" customHeight="1">
      <c r="A743" s="176"/>
      <c r="B743" s="177"/>
      <c r="C743" s="178"/>
    </row>
    <row r="744" ht="15.75" customHeight="1">
      <c r="A744" s="176"/>
      <c r="B744" s="177"/>
      <c r="C744" s="178"/>
    </row>
    <row r="745" ht="15.75" customHeight="1">
      <c r="A745" s="176"/>
      <c r="B745" s="177"/>
      <c r="C745" s="178"/>
    </row>
    <row r="746" ht="15.75" customHeight="1">
      <c r="A746" s="176"/>
      <c r="B746" s="177"/>
      <c r="C746" s="178"/>
    </row>
    <row r="747" ht="15.75" customHeight="1">
      <c r="A747" s="176"/>
      <c r="B747" s="177"/>
      <c r="C747" s="178"/>
    </row>
    <row r="748" ht="15.75" customHeight="1">
      <c r="A748" s="176"/>
      <c r="B748" s="177"/>
      <c r="C748" s="178"/>
    </row>
    <row r="749" ht="15.75" customHeight="1">
      <c r="A749" s="176"/>
      <c r="B749" s="177"/>
      <c r="C749" s="178"/>
    </row>
    <row r="750" ht="15.75" customHeight="1">
      <c r="A750" s="176"/>
      <c r="B750" s="177"/>
      <c r="C750" s="178"/>
    </row>
    <row r="751" ht="15.75" customHeight="1">
      <c r="A751" s="176"/>
      <c r="B751" s="177"/>
      <c r="C751" s="178"/>
    </row>
    <row r="752" ht="15.75" customHeight="1">
      <c r="A752" s="176"/>
      <c r="B752" s="177"/>
      <c r="C752" s="178"/>
    </row>
    <row r="753" ht="15.75" customHeight="1">
      <c r="A753" s="176"/>
      <c r="B753" s="177"/>
      <c r="C753" s="178"/>
    </row>
    <row r="754" ht="15.75" customHeight="1">
      <c r="A754" s="176"/>
      <c r="B754" s="177"/>
      <c r="C754" s="178"/>
    </row>
    <row r="755" ht="15.75" customHeight="1">
      <c r="A755" s="176"/>
      <c r="B755" s="177"/>
      <c r="C755" s="178"/>
    </row>
    <row r="756" ht="15.75" customHeight="1">
      <c r="A756" s="176"/>
      <c r="B756" s="177"/>
      <c r="C756" s="178"/>
    </row>
    <row r="757" ht="15.75" customHeight="1">
      <c r="A757" s="176"/>
      <c r="B757" s="177"/>
      <c r="C757" s="178"/>
    </row>
    <row r="758" ht="15.75" customHeight="1">
      <c r="A758" s="176"/>
      <c r="B758" s="177"/>
      <c r="C758" s="178"/>
    </row>
    <row r="759" ht="15.75" customHeight="1">
      <c r="A759" s="176"/>
      <c r="B759" s="177"/>
      <c r="C759" s="178"/>
    </row>
    <row r="760" ht="15.75" customHeight="1">
      <c r="A760" s="176"/>
      <c r="B760" s="177"/>
      <c r="C760" s="178"/>
    </row>
    <row r="761" ht="15.75" customHeight="1">
      <c r="A761" s="176"/>
      <c r="B761" s="177"/>
      <c r="C761" s="178"/>
    </row>
    <row r="762" ht="15.75" customHeight="1">
      <c r="A762" s="176"/>
      <c r="B762" s="177"/>
      <c r="C762" s="178"/>
    </row>
    <row r="763" ht="15.75" customHeight="1">
      <c r="A763" s="176"/>
      <c r="B763" s="177"/>
      <c r="C763" s="178"/>
    </row>
    <row r="764" ht="15.75" customHeight="1">
      <c r="A764" s="176"/>
      <c r="B764" s="177"/>
      <c r="C764" s="178"/>
    </row>
    <row r="765" ht="15.75" customHeight="1">
      <c r="A765" s="176"/>
      <c r="B765" s="177"/>
      <c r="C765" s="178"/>
    </row>
    <row r="766" ht="15.75" customHeight="1">
      <c r="A766" s="176"/>
      <c r="B766" s="177"/>
      <c r="C766" s="178"/>
    </row>
    <row r="767" ht="15.75" customHeight="1">
      <c r="A767" s="176"/>
      <c r="B767" s="177"/>
      <c r="C767" s="178"/>
    </row>
    <row r="768" ht="15.75" customHeight="1">
      <c r="A768" s="176"/>
      <c r="B768" s="177"/>
      <c r="C768" s="178"/>
    </row>
    <row r="769" ht="15.75" customHeight="1">
      <c r="A769" s="176"/>
      <c r="B769" s="177"/>
      <c r="C769" s="178"/>
    </row>
    <row r="770" ht="15.75" customHeight="1">
      <c r="A770" s="176"/>
      <c r="B770" s="177"/>
      <c r="C770" s="178"/>
    </row>
    <row r="771" ht="15.75" customHeight="1">
      <c r="A771" s="176"/>
      <c r="B771" s="177"/>
      <c r="C771" s="178"/>
    </row>
    <row r="772" ht="15.75" customHeight="1">
      <c r="A772" s="176"/>
      <c r="B772" s="177"/>
      <c r="C772" s="178"/>
    </row>
    <row r="773" ht="15.75" customHeight="1">
      <c r="A773" s="176"/>
      <c r="B773" s="177"/>
      <c r="C773" s="178"/>
    </row>
    <row r="774" ht="15.75" customHeight="1">
      <c r="A774" s="176"/>
      <c r="B774" s="177"/>
      <c r="C774" s="178"/>
    </row>
    <row r="775" ht="15.75" customHeight="1">
      <c r="A775" s="176"/>
      <c r="B775" s="177"/>
      <c r="C775" s="178"/>
    </row>
    <row r="776" ht="15.75" customHeight="1">
      <c r="A776" s="176"/>
      <c r="B776" s="177"/>
      <c r="C776" s="178"/>
    </row>
    <row r="777" ht="15.75" customHeight="1">
      <c r="A777" s="176"/>
      <c r="B777" s="177"/>
      <c r="C777" s="178"/>
    </row>
    <row r="778" ht="15.75" customHeight="1">
      <c r="A778" s="176"/>
      <c r="B778" s="177"/>
      <c r="C778" s="178"/>
    </row>
    <row r="779" ht="15.75" customHeight="1">
      <c r="A779" s="176"/>
      <c r="B779" s="177"/>
      <c r="C779" s="178"/>
    </row>
    <row r="780" ht="15.75" customHeight="1">
      <c r="A780" s="176"/>
      <c r="B780" s="177"/>
      <c r="C780" s="178"/>
    </row>
    <row r="781" ht="15.75" customHeight="1">
      <c r="A781" s="176"/>
      <c r="B781" s="177"/>
      <c r="C781" s="178"/>
    </row>
    <row r="782" ht="15.75" customHeight="1">
      <c r="A782" s="176"/>
      <c r="B782" s="177"/>
      <c r="C782" s="178"/>
    </row>
    <row r="783" ht="15.75" customHeight="1">
      <c r="A783" s="176"/>
      <c r="B783" s="177"/>
      <c r="C783" s="178"/>
    </row>
    <row r="784" ht="15.75" customHeight="1">
      <c r="A784" s="176"/>
      <c r="B784" s="177"/>
      <c r="C784" s="178"/>
    </row>
    <row r="785" ht="15.75" customHeight="1">
      <c r="A785" s="176"/>
      <c r="B785" s="177"/>
      <c r="C785" s="178"/>
    </row>
    <row r="786" ht="15.75" customHeight="1">
      <c r="A786" s="176"/>
      <c r="B786" s="177"/>
      <c r="C786" s="178"/>
    </row>
    <row r="787" ht="15.75" customHeight="1">
      <c r="A787" s="176"/>
      <c r="B787" s="177"/>
      <c r="C787" s="178"/>
    </row>
    <row r="788" ht="15.75" customHeight="1">
      <c r="A788" s="176"/>
      <c r="B788" s="177"/>
      <c r="C788" s="178"/>
    </row>
    <row r="789" ht="15.75" customHeight="1">
      <c r="A789" s="176"/>
      <c r="B789" s="177"/>
      <c r="C789" s="178"/>
    </row>
    <row r="790" ht="15.75" customHeight="1">
      <c r="A790" s="176"/>
      <c r="B790" s="177"/>
      <c r="C790" s="178"/>
    </row>
    <row r="791" ht="15.75" customHeight="1">
      <c r="A791" s="176"/>
      <c r="B791" s="177"/>
      <c r="C791" s="178"/>
    </row>
    <row r="792" ht="15.75" customHeight="1">
      <c r="A792" s="176"/>
      <c r="B792" s="177"/>
      <c r="C792" s="178"/>
    </row>
    <row r="793" ht="15.75" customHeight="1">
      <c r="A793" s="176"/>
      <c r="B793" s="177"/>
      <c r="C793" s="178"/>
    </row>
    <row r="794" ht="15.75" customHeight="1">
      <c r="A794" s="176"/>
      <c r="B794" s="177"/>
      <c r="C794" s="178"/>
    </row>
    <row r="795" ht="15.75" customHeight="1">
      <c r="A795" s="176"/>
      <c r="B795" s="177"/>
      <c r="C795" s="178"/>
    </row>
    <row r="796" ht="15.75" customHeight="1">
      <c r="A796" s="176"/>
      <c r="B796" s="177"/>
      <c r="C796" s="178"/>
    </row>
    <row r="797" ht="15.75" customHeight="1">
      <c r="A797" s="176"/>
      <c r="B797" s="177"/>
      <c r="C797" s="178"/>
    </row>
    <row r="798" ht="15.75" customHeight="1">
      <c r="A798" s="176"/>
      <c r="B798" s="177"/>
      <c r="C798" s="178"/>
    </row>
    <row r="799" ht="15.75" customHeight="1">
      <c r="A799" s="176"/>
      <c r="B799" s="177"/>
      <c r="C799" s="178"/>
    </row>
    <row r="800" ht="15.75" customHeight="1">
      <c r="A800" s="176"/>
      <c r="B800" s="177"/>
      <c r="C800" s="178"/>
    </row>
    <row r="801" ht="15.75" customHeight="1">
      <c r="A801" s="176"/>
      <c r="B801" s="177"/>
      <c r="C801" s="178"/>
    </row>
    <row r="802" ht="15.75" customHeight="1">
      <c r="A802" s="176"/>
      <c r="B802" s="177"/>
      <c r="C802" s="178"/>
    </row>
    <row r="803" ht="15.75" customHeight="1">
      <c r="A803" s="176"/>
      <c r="B803" s="177"/>
      <c r="C803" s="178"/>
    </row>
    <row r="804" ht="15.75" customHeight="1">
      <c r="A804" s="176"/>
      <c r="B804" s="177"/>
      <c r="C804" s="178"/>
    </row>
    <row r="805" ht="15.75" customHeight="1">
      <c r="A805" s="176"/>
      <c r="B805" s="177"/>
      <c r="C805" s="178"/>
    </row>
    <row r="806" ht="15.75" customHeight="1">
      <c r="A806" s="176"/>
      <c r="B806" s="177"/>
      <c r="C806" s="178"/>
    </row>
    <row r="807" ht="15.75" customHeight="1">
      <c r="A807" s="176"/>
      <c r="B807" s="177"/>
      <c r="C807" s="178"/>
    </row>
    <row r="808" ht="15.75" customHeight="1">
      <c r="A808" s="176"/>
      <c r="B808" s="177"/>
      <c r="C808" s="178"/>
    </row>
    <row r="809" ht="15.75" customHeight="1">
      <c r="A809" s="176"/>
      <c r="B809" s="177"/>
      <c r="C809" s="178"/>
    </row>
    <row r="810" ht="15.75" customHeight="1">
      <c r="A810" s="176"/>
      <c r="B810" s="177"/>
      <c r="C810" s="178"/>
    </row>
    <row r="811" ht="15.75" customHeight="1">
      <c r="A811" s="176"/>
      <c r="B811" s="177"/>
      <c r="C811" s="178"/>
    </row>
    <row r="812" ht="15.75" customHeight="1">
      <c r="A812" s="176"/>
      <c r="B812" s="177"/>
      <c r="C812" s="178"/>
    </row>
    <row r="813" ht="15.75" customHeight="1">
      <c r="A813" s="176"/>
      <c r="B813" s="177"/>
      <c r="C813" s="178"/>
    </row>
    <row r="814" ht="15.75" customHeight="1">
      <c r="A814" s="176"/>
      <c r="B814" s="177"/>
      <c r="C814" s="178"/>
    </row>
    <row r="815" ht="15.75" customHeight="1">
      <c r="A815" s="176"/>
      <c r="B815" s="177"/>
      <c r="C815" s="178"/>
    </row>
    <row r="816" ht="15.75" customHeight="1">
      <c r="A816" s="176"/>
      <c r="B816" s="177"/>
      <c r="C816" s="178"/>
    </row>
    <row r="817" ht="15.75" customHeight="1">
      <c r="A817" s="176"/>
      <c r="B817" s="177"/>
      <c r="C817" s="178"/>
    </row>
    <row r="818" ht="15.75" customHeight="1">
      <c r="A818" s="176"/>
      <c r="B818" s="177"/>
      <c r="C818" s="178"/>
    </row>
    <row r="819" ht="15.75" customHeight="1">
      <c r="A819" s="176"/>
      <c r="B819" s="177"/>
      <c r="C819" s="178"/>
    </row>
    <row r="820" ht="15.75" customHeight="1">
      <c r="A820" s="176"/>
      <c r="B820" s="177"/>
      <c r="C820" s="178"/>
    </row>
    <row r="821" ht="15.75" customHeight="1">
      <c r="A821" s="176"/>
      <c r="B821" s="177"/>
      <c r="C821" s="178"/>
    </row>
    <row r="822" ht="15.75" customHeight="1">
      <c r="A822" s="176"/>
      <c r="B822" s="177"/>
      <c r="C822" s="178"/>
    </row>
    <row r="823" ht="15.75" customHeight="1">
      <c r="A823" s="176"/>
      <c r="B823" s="177"/>
      <c r="C823" s="178"/>
    </row>
    <row r="824" ht="15.75" customHeight="1">
      <c r="A824" s="176"/>
      <c r="B824" s="177"/>
      <c r="C824" s="178"/>
    </row>
    <row r="825" ht="15.75" customHeight="1">
      <c r="A825" s="176"/>
      <c r="B825" s="177"/>
      <c r="C825" s="178"/>
    </row>
    <row r="826" ht="15.75" customHeight="1">
      <c r="A826" s="176"/>
      <c r="B826" s="177"/>
      <c r="C826" s="178"/>
    </row>
    <row r="827" ht="15.75" customHeight="1">
      <c r="A827" s="176"/>
      <c r="B827" s="177"/>
      <c r="C827" s="178"/>
    </row>
    <row r="828" ht="15.75" customHeight="1">
      <c r="A828" s="176"/>
      <c r="B828" s="177"/>
      <c r="C828" s="178"/>
    </row>
    <row r="829" ht="15.75" customHeight="1">
      <c r="A829" s="176"/>
      <c r="B829" s="177"/>
      <c r="C829" s="178"/>
    </row>
    <row r="830" ht="15.75" customHeight="1">
      <c r="A830" s="176"/>
      <c r="B830" s="177"/>
      <c r="C830" s="178"/>
    </row>
    <row r="831" ht="15.75" customHeight="1">
      <c r="A831" s="176"/>
      <c r="B831" s="177"/>
      <c r="C831" s="178"/>
    </row>
    <row r="832" ht="15.75" customHeight="1">
      <c r="A832" s="176"/>
      <c r="B832" s="177"/>
      <c r="C832" s="178"/>
    </row>
    <row r="833" ht="15.75" customHeight="1">
      <c r="A833" s="176"/>
      <c r="B833" s="177"/>
      <c r="C833" s="178"/>
    </row>
    <row r="834" ht="15.75" customHeight="1">
      <c r="A834" s="176"/>
      <c r="B834" s="177"/>
      <c r="C834" s="178"/>
    </row>
    <row r="835" ht="15.75" customHeight="1">
      <c r="A835" s="176"/>
      <c r="B835" s="177"/>
      <c r="C835" s="178"/>
    </row>
    <row r="836" ht="15.75" customHeight="1">
      <c r="A836" s="176"/>
      <c r="B836" s="177"/>
      <c r="C836" s="178"/>
    </row>
    <row r="837" ht="15.75" customHeight="1">
      <c r="A837" s="176"/>
      <c r="B837" s="177"/>
      <c r="C837" s="178"/>
    </row>
    <row r="838" ht="15.75" customHeight="1">
      <c r="A838" s="176"/>
      <c r="B838" s="177"/>
      <c r="C838" s="178"/>
    </row>
    <row r="839" ht="15.75" customHeight="1">
      <c r="A839" s="176"/>
      <c r="B839" s="177"/>
      <c r="C839" s="178"/>
    </row>
    <row r="840" ht="15.75" customHeight="1">
      <c r="A840" s="176"/>
      <c r="B840" s="177"/>
      <c r="C840" s="178"/>
    </row>
    <row r="841" ht="15.75" customHeight="1">
      <c r="A841" s="176"/>
      <c r="B841" s="177"/>
      <c r="C841" s="178"/>
    </row>
    <row r="842" ht="15.75" customHeight="1">
      <c r="A842" s="176"/>
      <c r="B842" s="177"/>
      <c r="C842" s="178"/>
    </row>
    <row r="843" ht="15.75" customHeight="1">
      <c r="A843" s="176"/>
      <c r="B843" s="177"/>
      <c r="C843" s="178"/>
    </row>
    <row r="844" ht="15.75" customHeight="1">
      <c r="A844" s="176"/>
      <c r="B844" s="177"/>
      <c r="C844" s="178"/>
    </row>
    <row r="845" ht="15.75" customHeight="1">
      <c r="A845" s="176"/>
      <c r="B845" s="177"/>
      <c r="C845" s="178"/>
    </row>
    <row r="846" ht="15.75" customHeight="1">
      <c r="A846" s="176"/>
      <c r="B846" s="177"/>
      <c r="C846" s="178"/>
    </row>
    <row r="847" ht="15.75" customHeight="1">
      <c r="A847" s="176"/>
      <c r="B847" s="177"/>
      <c r="C847" s="178"/>
    </row>
    <row r="848" ht="15.75" customHeight="1">
      <c r="A848" s="176"/>
      <c r="B848" s="177"/>
      <c r="C848" s="178"/>
    </row>
    <row r="849" ht="15.75" customHeight="1">
      <c r="A849" s="176"/>
      <c r="B849" s="177"/>
      <c r="C849" s="178"/>
    </row>
    <row r="850" ht="15.75" customHeight="1">
      <c r="A850" s="176"/>
      <c r="B850" s="177"/>
      <c r="C850" s="178"/>
    </row>
    <row r="851" ht="15.75" customHeight="1">
      <c r="A851" s="176"/>
      <c r="B851" s="177"/>
      <c r="C851" s="178"/>
    </row>
    <row r="852" ht="15.75" customHeight="1">
      <c r="A852" s="176"/>
      <c r="B852" s="177"/>
      <c r="C852" s="178"/>
    </row>
    <row r="853" ht="15.75" customHeight="1">
      <c r="A853" s="176"/>
      <c r="B853" s="177"/>
      <c r="C853" s="178"/>
    </row>
    <row r="854" ht="15.75" customHeight="1">
      <c r="A854" s="176"/>
      <c r="B854" s="177"/>
      <c r="C854" s="178"/>
    </row>
    <row r="855" ht="15.75" customHeight="1">
      <c r="A855" s="176"/>
      <c r="B855" s="177"/>
      <c r="C855" s="178"/>
    </row>
    <row r="856" ht="15.75" customHeight="1">
      <c r="A856" s="176"/>
      <c r="B856" s="177"/>
      <c r="C856" s="178"/>
    </row>
    <row r="857" ht="15.75" customHeight="1">
      <c r="A857" s="176"/>
      <c r="B857" s="177"/>
      <c r="C857" s="178"/>
    </row>
    <row r="858" ht="15.75" customHeight="1">
      <c r="A858" s="176"/>
      <c r="B858" s="177"/>
      <c r="C858" s="178"/>
    </row>
    <row r="859" ht="15.75" customHeight="1">
      <c r="A859" s="176"/>
      <c r="B859" s="177"/>
      <c r="C859" s="178"/>
    </row>
    <row r="860" ht="15.75" customHeight="1">
      <c r="A860" s="176"/>
      <c r="B860" s="177"/>
      <c r="C860" s="178"/>
    </row>
    <row r="861" ht="15.75" customHeight="1">
      <c r="A861" s="176"/>
      <c r="B861" s="177"/>
      <c r="C861" s="178"/>
    </row>
    <row r="862" ht="15.75" customHeight="1">
      <c r="A862" s="176"/>
      <c r="B862" s="177"/>
      <c r="C862" s="178"/>
    </row>
    <row r="863" ht="15.75" customHeight="1">
      <c r="A863" s="176"/>
      <c r="B863" s="177"/>
      <c r="C863" s="178"/>
    </row>
    <row r="864" ht="15.75" customHeight="1">
      <c r="A864" s="176"/>
      <c r="B864" s="177"/>
      <c r="C864" s="178"/>
    </row>
    <row r="865" ht="15.75" customHeight="1">
      <c r="A865" s="176"/>
      <c r="B865" s="177"/>
      <c r="C865" s="178"/>
    </row>
    <row r="866" ht="15.75" customHeight="1">
      <c r="A866" s="176"/>
      <c r="B866" s="177"/>
      <c r="C866" s="178"/>
    </row>
    <row r="867" ht="15.75" customHeight="1">
      <c r="A867" s="176"/>
      <c r="B867" s="177"/>
      <c r="C867" s="178"/>
    </row>
    <row r="868" ht="15.75" customHeight="1">
      <c r="A868" s="176"/>
      <c r="B868" s="177"/>
      <c r="C868" s="178"/>
    </row>
    <row r="869" ht="15.75" customHeight="1">
      <c r="A869" s="176"/>
      <c r="B869" s="177"/>
      <c r="C869" s="178"/>
    </row>
    <row r="870" ht="15.75" customHeight="1">
      <c r="A870" s="176"/>
      <c r="B870" s="177"/>
      <c r="C870" s="178"/>
    </row>
    <row r="871" ht="15.75" customHeight="1">
      <c r="A871" s="176"/>
      <c r="B871" s="177"/>
      <c r="C871" s="178"/>
    </row>
    <row r="872" ht="15.75" customHeight="1">
      <c r="A872" s="176"/>
      <c r="B872" s="177"/>
      <c r="C872" s="178"/>
    </row>
    <row r="873" ht="15.75" customHeight="1">
      <c r="A873" s="176"/>
      <c r="B873" s="177"/>
      <c r="C873" s="178"/>
    </row>
    <row r="874" ht="15.75" customHeight="1">
      <c r="A874" s="176"/>
      <c r="B874" s="177"/>
      <c r="C874" s="178"/>
    </row>
    <row r="875" ht="15.75" customHeight="1">
      <c r="A875" s="176"/>
      <c r="B875" s="177"/>
      <c r="C875" s="178"/>
    </row>
    <row r="876" ht="15.75" customHeight="1">
      <c r="A876" s="176"/>
      <c r="B876" s="177"/>
      <c r="C876" s="178"/>
    </row>
    <row r="877" ht="15.75" customHeight="1">
      <c r="A877" s="176"/>
      <c r="B877" s="177"/>
      <c r="C877" s="178"/>
    </row>
    <row r="878" ht="15.75" customHeight="1">
      <c r="A878" s="176"/>
      <c r="B878" s="177"/>
      <c r="C878" s="178"/>
    </row>
    <row r="879" ht="15.75" customHeight="1">
      <c r="A879" s="176"/>
      <c r="B879" s="177"/>
      <c r="C879" s="178"/>
    </row>
    <row r="880" ht="15.75" customHeight="1">
      <c r="A880" s="176"/>
      <c r="B880" s="177"/>
      <c r="C880" s="178"/>
    </row>
    <row r="881" ht="15.75" customHeight="1">
      <c r="A881" s="176"/>
      <c r="B881" s="177"/>
      <c r="C881" s="178"/>
    </row>
    <row r="882" ht="15.75" customHeight="1">
      <c r="A882" s="176"/>
      <c r="B882" s="177"/>
      <c r="C882" s="178"/>
    </row>
    <row r="883" ht="15.75" customHeight="1">
      <c r="A883" s="176"/>
      <c r="B883" s="177"/>
      <c r="C883" s="178"/>
    </row>
    <row r="884" ht="15.75" customHeight="1">
      <c r="A884" s="176"/>
      <c r="B884" s="177"/>
      <c r="C884" s="178"/>
    </row>
    <row r="885" ht="15.75" customHeight="1">
      <c r="A885" s="176"/>
      <c r="B885" s="177"/>
      <c r="C885" s="178"/>
    </row>
    <row r="886" ht="15.75" customHeight="1">
      <c r="A886" s="176"/>
      <c r="B886" s="177"/>
      <c r="C886" s="178"/>
    </row>
    <row r="887" ht="15.75" customHeight="1">
      <c r="A887" s="176"/>
      <c r="B887" s="177"/>
      <c r="C887" s="178"/>
    </row>
    <row r="888" ht="15.75" customHeight="1">
      <c r="A888" s="176"/>
      <c r="B888" s="177"/>
      <c r="C888" s="178"/>
    </row>
    <row r="889" ht="15.75" customHeight="1">
      <c r="A889" s="176"/>
      <c r="B889" s="177"/>
      <c r="C889" s="178"/>
    </row>
    <row r="890" ht="15.75" customHeight="1">
      <c r="A890" s="176"/>
      <c r="B890" s="177"/>
      <c r="C890" s="178"/>
    </row>
    <row r="891" ht="15.75" customHeight="1">
      <c r="A891" s="176"/>
      <c r="B891" s="177"/>
      <c r="C891" s="178"/>
    </row>
    <row r="892" ht="15.75" customHeight="1">
      <c r="A892" s="176"/>
      <c r="B892" s="177"/>
      <c r="C892" s="178"/>
    </row>
    <row r="893" ht="15.75" customHeight="1">
      <c r="A893" s="176"/>
      <c r="B893" s="177"/>
      <c r="C893" s="178"/>
    </row>
    <row r="894" ht="15.75" customHeight="1">
      <c r="A894" s="176"/>
      <c r="B894" s="177"/>
      <c r="C894" s="178"/>
    </row>
    <row r="895" ht="15.75" customHeight="1">
      <c r="A895" s="176"/>
      <c r="B895" s="177"/>
      <c r="C895" s="178"/>
    </row>
    <row r="896" ht="15.75" customHeight="1">
      <c r="A896" s="176"/>
      <c r="B896" s="177"/>
      <c r="C896" s="178"/>
    </row>
    <row r="897" ht="15.75" customHeight="1">
      <c r="A897" s="176"/>
      <c r="B897" s="177"/>
      <c r="C897" s="178"/>
    </row>
    <row r="898" ht="15.75" customHeight="1">
      <c r="A898" s="176"/>
      <c r="B898" s="177"/>
      <c r="C898" s="178"/>
    </row>
    <row r="899" ht="15.75" customHeight="1">
      <c r="A899" s="176"/>
      <c r="B899" s="177"/>
      <c r="C899" s="178"/>
    </row>
    <row r="900" ht="15.75" customHeight="1">
      <c r="A900" s="176"/>
      <c r="B900" s="177"/>
      <c r="C900" s="178"/>
    </row>
    <row r="901" ht="15.75" customHeight="1">
      <c r="A901" s="176"/>
      <c r="B901" s="177"/>
      <c r="C901" s="178"/>
    </row>
    <row r="902" ht="15.75" customHeight="1">
      <c r="A902" s="176"/>
      <c r="B902" s="177"/>
      <c r="C902" s="178"/>
    </row>
    <row r="903" ht="15.75" customHeight="1">
      <c r="A903" s="176"/>
      <c r="B903" s="177"/>
      <c r="C903" s="178"/>
    </row>
    <row r="904" ht="15.75" customHeight="1">
      <c r="A904" s="176"/>
      <c r="B904" s="177"/>
      <c r="C904" s="178"/>
    </row>
    <row r="905" ht="15.75" customHeight="1">
      <c r="A905" s="176"/>
      <c r="B905" s="177"/>
      <c r="C905" s="178"/>
    </row>
    <row r="906" ht="15.75" customHeight="1">
      <c r="A906" s="176"/>
      <c r="B906" s="177"/>
      <c r="C906" s="178"/>
    </row>
    <row r="907" ht="15.75" customHeight="1">
      <c r="A907" s="176"/>
      <c r="B907" s="177"/>
      <c r="C907" s="178"/>
    </row>
    <row r="908" ht="15.75" customHeight="1">
      <c r="A908" s="176"/>
      <c r="B908" s="177"/>
      <c r="C908" s="178"/>
    </row>
    <row r="909" ht="15.75" customHeight="1">
      <c r="A909" s="176"/>
      <c r="B909" s="177"/>
      <c r="C909" s="178"/>
    </row>
    <row r="910" ht="15.75" customHeight="1">
      <c r="A910" s="176"/>
      <c r="B910" s="177"/>
      <c r="C910" s="178"/>
    </row>
    <row r="911" ht="15.75" customHeight="1">
      <c r="A911" s="176"/>
      <c r="B911" s="177"/>
      <c r="C911" s="178"/>
    </row>
    <row r="912" ht="15.75" customHeight="1">
      <c r="A912" s="176"/>
      <c r="B912" s="177"/>
      <c r="C912" s="178"/>
    </row>
    <row r="913" ht="15.75" customHeight="1">
      <c r="A913" s="176"/>
      <c r="B913" s="177"/>
      <c r="C913" s="178"/>
    </row>
    <row r="914" ht="15.75" customHeight="1">
      <c r="A914" s="176"/>
      <c r="B914" s="177"/>
      <c r="C914" s="178"/>
    </row>
    <row r="915" ht="15.75" customHeight="1">
      <c r="A915" s="176"/>
      <c r="B915" s="177"/>
      <c r="C915" s="178"/>
    </row>
    <row r="916" ht="15.75" customHeight="1">
      <c r="A916" s="176"/>
      <c r="B916" s="177"/>
      <c r="C916" s="178"/>
    </row>
    <row r="917" ht="15.75" customHeight="1">
      <c r="A917" s="176"/>
      <c r="B917" s="177"/>
      <c r="C917" s="178"/>
    </row>
    <row r="918" ht="15.75" customHeight="1">
      <c r="A918" s="176"/>
      <c r="B918" s="177"/>
      <c r="C918" s="178"/>
    </row>
    <row r="919" ht="15.75" customHeight="1">
      <c r="A919" s="176"/>
      <c r="B919" s="177"/>
      <c r="C919" s="178"/>
    </row>
    <row r="920" ht="15.75" customHeight="1">
      <c r="A920" s="176"/>
      <c r="B920" s="177"/>
      <c r="C920" s="178"/>
    </row>
    <row r="921" ht="15.75" customHeight="1">
      <c r="A921" s="176"/>
      <c r="B921" s="177"/>
      <c r="C921" s="178"/>
    </row>
    <row r="922" ht="15.75" customHeight="1">
      <c r="A922" s="176"/>
      <c r="B922" s="177"/>
      <c r="C922" s="178"/>
    </row>
    <row r="923" ht="15.75" customHeight="1">
      <c r="A923" s="176"/>
      <c r="B923" s="177"/>
      <c r="C923" s="178"/>
    </row>
    <row r="924" ht="15.75" customHeight="1">
      <c r="A924" s="176"/>
      <c r="B924" s="177"/>
      <c r="C924" s="178"/>
    </row>
    <row r="925" ht="15.75" customHeight="1">
      <c r="A925" s="176"/>
      <c r="B925" s="177"/>
      <c r="C925" s="178"/>
    </row>
    <row r="926" ht="15.75" customHeight="1">
      <c r="A926" s="176"/>
      <c r="B926" s="177"/>
      <c r="C926" s="178"/>
    </row>
    <row r="927" ht="15.75" customHeight="1">
      <c r="A927" s="176"/>
      <c r="B927" s="177"/>
      <c r="C927" s="178"/>
    </row>
    <row r="928" ht="15.75" customHeight="1">
      <c r="A928" s="176"/>
      <c r="B928" s="177"/>
      <c r="C928" s="178"/>
    </row>
    <row r="929" ht="15.75" customHeight="1">
      <c r="A929" s="176"/>
      <c r="B929" s="177"/>
      <c r="C929" s="178"/>
    </row>
    <row r="930" ht="15.75" customHeight="1">
      <c r="A930" s="176"/>
      <c r="B930" s="177"/>
      <c r="C930" s="178"/>
    </row>
    <row r="931" ht="15.75" customHeight="1">
      <c r="A931" s="176"/>
      <c r="B931" s="177"/>
      <c r="C931" s="178"/>
    </row>
    <row r="932" ht="15.75" customHeight="1">
      <c r="A932" s="176"/>
      <c r="B932" s="177"/>
      <c r="C932" s="178"/>
    </row>
    <row r="933" ht="15.75" customHeight="1">
      <c r="A933" s="176"/>
      <c r="B933" s="177"/>
      <c r="C933" s="178"/>
    </row>
    <row r="934" ht="15.75" customHeight="1">
      <c r="A934" s="176"/>
      <c r="B934" s="177"/>
      <c r="C934" s="178"/>
    </row>
    <row r="935" ht="15.75" customHeight="1">
      <c r="A935" s="176"/>
      <c r="B935" s="177"/>
      <c r="C935" s="178"/>
    </row>
    <row r="936" ht="15.75" customHeight="1">
      <c r="A936" s="176"/>
      <c r="B936" s="177"/>
      <c r="C936" s="178"/>
    </row>
    <row r="937" ht="15.75" customHeight="1">
      <c r="A937" s="176"/>
      <c r="B937" s="177"/>
      <c r="C937" s="178"/>
    </row>
    <row r="938" ht="15.75" customHeight="1">
      <c r="A938" s="176"/>
      <c r="B938" s="177"/>
      <c r="C938" s="178"/>
    </row>
    <row r="939" ht="15.75" customHeight="1">
      <c r="A939" s="176"/>
      <c r="B939" s="177"/>
      <c r="C939" s="178"/>
    </row>
    <row r="940" ht="15.75" customHeight="1">
      <c r="A940" s="176"/>
      <c r="B940" s="177"/>
      <c r="C940" s="178"/>
    </row>
    <row r="941" ht="15.75" customHeight="1">
      <c r="A941" s="176"/>
      <c r="B941" s="177"/>
      <c r="C941" s="178"/>
    </row>
    <row r="942" ht="15.75" customHeight="1">
      <c r="A942" s="176"/>
      <c r="B942" s="177"/>
      <c r="C942" s="178"/>
    </row>
    <row r="943" ht="15.75" customHeight="1">
      <c r="A943" s="176"/>
      <c r="B943" s="177"/>
      <c r="C943" s="178"/>
    </row>
    <row r="944" ht="15.75" customHeight="1">
      <c r="A944" s="176"/>
      <c r="B944" s="177"/>
      <c r="C944" s="178"/>
    </row>
    <row r="945" ht="15.75" customHeight="1">
      <c r="A945" s="176"/>
      <c r="B945" s="177"/>
      <c r="C945" s="178"/>
    </row>
    <row r="946" ht="15.75" customHeight="1">
      <c r="A946" s="176"/>
      <c r="B946" s="177"/>
      <c r="C946" s="178"/>
    </row>
    <row r="947" ht="15.75" customHeight="1">
      <c r="A947" s="176"/>
      <c r="B947" s="177"/>
      <c r="C947" s="178"/>
    </row>
    <row r="948" ht="15.75" customHeight="1">
      <c r="A948" s="176"/>
      <c r="B948" s="177"/>
      <c r="C948" s="178"/>
    </row>
    <row r="949" ht="15.75" customHeight="1">
      <c r="A949" s="176"/>
      <c r="B949" s="177"/>
      <c r="C949" s="178"/>
    </row>
    <row r="950" ht="15.75" customHeight="1">
      <c r="A950" s="176"/>
      <c r="B950" s="177"/>
      <c r="C950" s="178"/>
    </row>
    <row r="951" ht="15.75" customHeight="1">
      <c r="A951" s="176"/>
      <c r="B951" s="177"/>
      <c r="C951" s="178"/>
    </row>
    <row r="952" ht="15.75" customHeight="1">
      <c r="A952" s="176"/>
      <c r="B952" s="177"/>
      <c r="C952" s="178"/>
    </row>
    <row r="953" ht="15.75" customHeight="1">
      <c r="A953" s="176"/>
      <c r="B953" s="177"/>
      <c r="C953" s="178"/>
    </row>
    <row r="954" ht="15.75" customHeight="1">
      <c r="A954" s="176"/>
      <c r="B954" s="177"/>
      <c r="C954" s="178"/>
    </row>
    <row r="955" ht="15.75" customHeight="1">
      <c r="A955" s="176"/>
      <c r="B955" s="177"/>
      <c r="C955" s="178"/>
    </row>
    <row r="956" ht="15.75" customHeight="1">
      <c r="A956" s="176"/>
      <c r="B956" s="177"/>
      <c r="C956" s="178"/>
    </row>
    <row r="957" ht="15.75" customHeight="1">
      <c r="A957" s="176"/>
      <c r="B957" s="177"/>
      <c r="C957" s="178"/>
    </row>
    <row r="958" ht="15.75" customHeight="1">
      <c r="A958" s="176"/>
      <c r="B958" s="177"/>
      <c r="C958" s="178"/>
    </row>
    <row r="959" ht="15.75" customHeight="1">
      <c r="A959" s="176"/>
      <c r="B959" s="177"/>
      <c r="C959" s="178"/>
    </row>
    <row r="960" ht="15.75" customHeight="1">
      <c r="A960" s="176"/>
      <c r="B960" s="177"/>
      <c r="C960" s="178"/>
    </row>
    <row r="961" ht="15.75" customHeight="1">
      <c r="A961" s="176"/>
      <c r="B961" s="177"/>
      <c r="C961" s="178"/>
    </row>
    <row r="962" ht="15.75" customHeight="1">
      <c r="A962" s="176"/>
      <c r="B962" s="177"/>
      <c r="C962" s="178"/>
    </row>
    <row r="963" ht="15.75" customHeight="1">
      <c r="A963" s="176"/>
      <c r="B963" s="177"/>
      <c r="C963" s="178"/>
    </row>
    <row r="964" ht="15.75" customHeight="1">
      <c r="A964" s="176"/>
      <c r="B964" s="177"/>
      <c r="C964" s="178"/>
    </row>
    <row r="965" ht="15.75" customHeight="1">
      <c r="A965" s="176"/>
      <c r="B965" s="177"/>
      <c r="C965" s="178"/>
    </row>
    <row r="966" ht="15.75" customHeight="1">
      <c r="A966" s="176"/>
      <c r="B966" s="177"/>
      <c r="C966" s="178"/>
    </row>
    <row r="967" ht="15.75" customHeight="1">
      <c r="A967" s="176"/>
      <c r="B967" s="177"/>
      <c r="C967" s="178"/>
    </row>
    <row r="968" ht="15.75" customHeight="1">
      <c r="A968" s="176"/>
      <c r="B968" s="177"/>
      <c r="C968" s="178"/>
    </row>
    <row r="969" ht="15.75" customHeight="1">
      <c r="A969" s="176"/>
      <c r="B969" s="177"/>
      <c r="C969" s="178"/>
    </row>
    <row r="970" ht="15.75" customHeight="1">
      <c r="A970" s="176"/>
      <c r="B970" s="177"/>
      <c r="C970" s="178"/>
    </row>
    <row r="971" ht="15.75" customHeight="1">
      <c r="A971" s="176"/>
      <c r="B971" s="177"/>
      <c r="C971" s="178"/>
    </row>
    <row r="972" ht="15.75" customHeight="1">
      <c r="A972" s="176"/>
      <c r="B972" s="177"/>
      <c r="C972" s="178"/>
    </row>
    <row r="973" ht="15.75" customHeight="1">
      <c r="A973" s="176"/>
      <c r="B973" s="177"/>
      <c r="C973" s="178"/>
    </row>
    <row r="974" ht="15.75" customHeight="1">
      <c r="A974" s="176"/>
      <c r="B974" s="177"/>
      <c r="C974" s="178"/>
    </row>
    <row r="975" ht="15.75" customHeight="1">
      <c r="A975" s="176"/>
      <c r="B975" s="177"/>
      <c r="C975" s="178"/>
    </row>
    <row r="976" ht="15.75" customHeight="1">
      <c r="A976" s="176"/>
      <c r="B976" s="177"/>
      <c r="C976" s="178"/>
    </row>
    <row r="977" ht="15.75" customHeight="1">
      <c r="A977" s="176"/>
      <c r="B977" s="177"/>
      <c r="C977" s="178"/>
    </row>
    <row r="978" ht="15.75" customHeight="1">
      <c r="A978" s="176"/>
      <c r="B978" s="177"/>
      <c r="C978" s="178"/>
    </row>
    <row r="979" ht="15.75" customHeight="1">
      <c r="A979" s="176"/>
      <c r="B979" s="177"/>
      <c r="C979" s="178"/>
    </row>
    <row r="980" ht="15.75" customHeight="1">
      <c r="A980" s="176"/>
      <c r="B980" s="177"/>
      <c r="C980" s="178"/>
    </row>
    <row r="981" ht="15.75" customHeight="1">
      <c r="A981" s="176"/>
      <c r="B981" s="177"/>
      <c r="C981" s="178"/>
    </row>
    <row r="982" ht="15.75" customHeight="1">
      <c r="A982" s="176"/>
      <c r="B982" s="177"/>
      <c r="C982" s="178"/>
    </row>
    <row r="983" ht="15.75" customHeight="1">
      <c r="A983" s="176"/>
      <c r="B983" s="177"/>
      <c r="C983" s="178"/>
    </row>
    <row r="984" ht="15.75" customHeight="1">
      <c r="A984" s="176"/>
      <c r="B984" s="177"/>
      <c r="C984" s="178"/>
    </row>
    <row r="985" ht="15.75" customHeight="1">
      <c r="A985" s="176"/>
      <c r="B985" s="177"/>
      <c r="C985" s="178"/>
    </row>
    <row r="986" ht="15.75" customHeight="1">
      <c r="A986" s="176"/>
      <c r="B986" s="177"/>
      <c r="C986" s="178"/>
    </row>
    <row r="987" ht="15.75" customHeight="1">
      <c r="A987" s="176"/>
      <c r="B987" s="177"/>
      <c r="C987" s="178"/>
    </row>
    <row r="988" ht="15.75" customHeight="1">
      <c r="A988" s="176"/>
      <c r="B988" s="177"/>
      <c r="C988" s="178"/>
    </row>
    <row r="989" ht="15.75" customHeight="1">
      <c r="A989" s="176"/>
      <c r="B989" s="177"/>
      <c r="C989" s="178"/>
    </row>
    <row r="990" ht="15.75" customHeight="1">
      <c r="A990" s="176"/>
      <c r="B990" s="177"/>
      <c r="C990" s="178"/>
    </row>
    <row r="991" ht="15.75" customHeight="1">
      <c r="A991" s="176"/>
      <c r="B991" s="177"/>
      <c r="C991" s="178"/>
    </row>
    <row r="992" ht="15.75" customHeight="1">
      <c r="A992" s="176"/>
      <c r="B992" s="177"/>
      <c r="C992" s="178"/>
    </row>
    <row r="993" ht="15.75" customHeight="1">
      <c r="A993" s="176"/>
      <c r="B993" s="177"/>
      <c r="C993" s="178"/>
    </row>
    <row r="994" ht="15.75" customHeight="1">
      <c r="A994" s="176"/>
      <c r="B994" s="177"/>
      <c r="C994" s="178"/>
    </row>
    <row r="995" ht="15.75" customHeight="1">
      <c r="A995" s="176"/>
      <c r="B995" s="177"/>
      <c r="C995" s="178"/>
    </row>
    <row r="996" ht="15.75" customHeight="1">
      <c r="A996" s="176"/>
      <c r="B996" s="177"/>
      <c r="C996" s="178"/>
    </row>
    <row r="997" ht="15.75" customHeight="1">
      <c r="A997" s="176"/>
      <c r="B997" s="177"/>
      <c r="C997" s="178"/>
    </row>
    <row r="998" ht="15.75" customHeight="1">
      <c r="A998" s="176"/>
      <c r="B998" s="177"/>
      <c r="C998" s="178"/>
    </row>
    <row r="999" ht="15.75" customHeight="1">
      <c r="A999" s="176"/>
      <c r="B999" s="177"/>
      <c r="C999" s="178"/>
    </row>
    <row r="1000" ht="15.75" customHeight="1">
      <c r="A1000" s="176"/>
      <c r="B1000" s="177"/>
      <c r="C1000" s="178"/>
    </row>
    <row r="1001" ht="15.75" customHeight="1">
      <c r="A1001" s="176"/>
      <c r="B1001" s="177"/>
      <c r="C1001" s="178"/>
    </row>
    <row r="1002" ht="15.75" customHeight="1">
      <c r="A1002" s="176"/>
      <c r="B1002" s="177"/>
      <c r="C1002" s="178"/>
    </row>
    <row r="1003" ht="15.75" customHeight="1">
      <c r="A1003" s="176"/>
      <c r="B1003" s="177"/>
      <c r="C1003" s="178"/>
    </row>
    <row r="1004" ht="15.75" customHeight="1">
      <c r="A1004" s="176"/>
      <c r="B1004" s="177"/>
      <c r="C1004" s="178"/>
    </row>
    <row r="1005" ht="15.75" customHeight="1">
      <c r="A1005" s="176"/>
      <c r="B1005" s="177"/>
      <c r="C1005" s="178"/>
    </row>
    <row r="1006" ht="15.75" customHeight="1">
      <c r="A1006" s="176"/>
      <c r="B1006" s="177"/>
      <c r="C1006" s="178"/>
    </row>
  </sheetData>
  <mergeCells count="3">
    <mergeCell ref="A1:A15"/>
    <mergeCell ref="D1:D15"/>
    <mergeCell ref="D25:E2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2.86"/>
    <col customWidth="1" min="2" max="5" width="35.14"/>
  </cols>
  <sheetData>
    <row r="1">
      <c r="A1" s="179"/>
      <c r="B1" s="180" t="s">
        <v>119</v>
      </c>
      <c r="C1" s="181"/>
      <c r="D1" s="181"/>
      <c r="E1" s="182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>
      <c r="A2" s="184"/>
      <c r="B2" s="185" t="s">
        <v>120</v>
      </c>
      <c r="C2" s="185" t="s">
        <v>121</v>
      </c>
      <c r="D2" s="185" t="s">
        <v>122</v>
      </c>
      <c r="E2" s="185" t="s">
        <v>123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>
      <c r="A3" s="184"/>
      <c r="B3" s="186" t="s">
        <v>124</v>
      </c>
      <c r="C3" s="186" t="s">
        <v>125</v>
      </c>
      <c r="D3" s="185"/>
      <c r="E3" s="185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>
      <c r="A4" s="184"/>
      <c r="B4" s="186" t="s">
        <v>126</v>
      </c>
      <c r="C4" s="186" t="s">
        <v>127</v>
      </c>
      <c r="D4" s="185"/>
      <c r="E4" s="185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>
      <c r="A5" s="184"/>
      <c r="B5" s="186" t="s">
        <v>128</v>
      </c>
      <c r="C5" s="186" t="s">
        <v>129</v>
      </c>
      <c r="D5" s="185"/>
      <c r="E5" s="185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>
      <c r="A6" s="184"/>
      <c r="B6" s="186" t="s">
        <v>130</v>
      </c>
      <c r="C6" s="186" t="s">
        <v>131</v>
      </c>
      <c r="D6" s="185"/>
      <c r="E6" s="185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>
      <c r="A7" s="184"/>
      <c r="B7" s="186" t="s">
        <v>132</v>
      </c>
      <c r="C7" s="186"/>
      <c r="D7" s="185"/>
      <c r="E7" s="18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>
      <c r="A8" s="184"/>
      <c r="B8" s="186"/>
      <c r="C8" s="186"/>
      <c r="D8" s="185"/>
      <c r="E8" s="18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>
      <c r="A9" s="184"/>
      <c r="B9" s="187"/>
      <c r="C9" s="187"/>
      <c r="D9" s="185"/>
      <c r="E9" s="185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>
      <c r="A10" s="184"/>
      <c r="B10" s="187"/>
      <c r="C10" s="187"/>
      <c r="D10" s="188"/>
      <c r="E10" s="188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>
      <c r="A11" s="184"/>
      <c r="B11" s="187"/>
      <c r="C11" s="188"/>
      <c r="D11" s="188"/>
      <c r="E11" s="188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>
      <c r="A12" s="184"/>
      <c r="B12" s="187"/>
      <c r="C12" s="188"/>
      <c r="D12" s="188"/>
      <c r="E12" s="188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>
      <c r="A13" s="184"/>
      <c r="B13" s="188"/>
      <c r="C13" s="188"/>
      <c r="D13" s="188"/>
      <c r="E13" s="188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>
      <c r="A14" s="189"/>
      <c r="B14" s="188"/>
      <c r="C14" s="188"/>
      <c r="D14" s="188"/>
      <c r="E14" s="188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  <row r="17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  <row r="20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</row>
    <row r="2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</row>
    <row r="23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</row>
    <row r="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</row>
    <row r="27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</row>
    <row r="3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</row>
    <row r="36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</row>
    <row r="38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</row>
    <row r="39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</row>
    <row r="40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</row>
    <row r="4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</row>
    <row r="4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</row>
    <row r="43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</row>
    <row r="4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</row>
    <row r="46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</row>
    <row r="47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</row>
    <row r="48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</row>
    <row r="49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</row>
    <row r="50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</row>
    <row r="5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</row>
    <row r="52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</row>
    <row r="53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</row>
    <row r="55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</row>
    <row r="56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</row>
    <row r="57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</row>
    <row r="58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</row>
    <row r="59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</row>
    <row r="60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</row>
    <row r="6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</row>
    <row r="62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</row>
    <row r="63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</row>
    <row r="64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</row>
    <row r="65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</row>
    <row r="66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</row>
    <row r="67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</row>
    <row r="68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</row>
    <row r="69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</row>
    <row r="70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</row>
    <row r="7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</row>
    <row r="72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</row>
    <row r="73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</row>
    <row r="74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</row>
    <row r="75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</row>
    <row r="76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</row>
    <row r="77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</row>
    <row r="78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</row>
    <row r="79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</row>
    <row r="80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</row>
    <row r="81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</row>
    <row r="82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</row>
    <row r="83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</row>
    <row r="84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</row>
    <row r="85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</row>
    <row r="86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</row>
    <row r="87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</row>
    <row r="88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</row>
    <row r="89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</row>
    <row r="90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</row>
    <row r="91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</row>
    <row r="9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</row>
    <row r="93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</row>
    <row r="94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</row>
    <row r="95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</row>
    <row r="96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</row>
    <row r="97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</row>
    <row r="98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</row>
    <row r="99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</row>
    <row r="100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</row>
    <row r="101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</row>
    <row r="10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</row>
    <row r="103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</row>
    <row r="104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</row>
    <row r="105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</row>
    <row r="106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</row>
    <row r="107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</row>
    <row r="108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</row>
    <row r="109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</row>
    <row r="110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</row>
    <row r="111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</row>
    <row r="112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</row>
    <row r="113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</row>
    <row r="114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</row>
    <row r="115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</row>
    <row r="116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</row>
    <row r="117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</row>
    <row r="118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</row>
    <row r="119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</row>
    <row r="120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</row>
    <row r="121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</row>
    <row r="12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</row>
    <row r="123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</row>
    <row r="124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</row>
    <row r="125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</row>
    <row r="126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</row>
    <row r="127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</row>
    <row r="128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</row>
    <row r="129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</row>
    <row r="130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</row>
    <row r="131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</row>
    <row r="13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</row>
    <row r="133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</row>
    <row r="134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</row>
    <row r="135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</row>
    <row r="136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</row>
    <row r="137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</row>
    <row r="138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</row>
    <row r="139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</row>
    <row r="140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</row>
    <row r="141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</row>
    <row r="14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</row>
    <row r="143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</row>
    <row r="144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</row>
    <row r="145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</row>
    <row r="146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</row>
    <row r="147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</row>
    <row r="148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</row>
    <row r="149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</row>
    <row r="150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</row>
    <row r="151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</row>
    <row r="15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</row>
    <row r="153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</row>
    <row r="154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</row>
    <row r="155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</row>
    <row r="156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</row>
    <row r="157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</row>
    <row r="158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</row>
    <row r="159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</row>
    <row r="160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</row>
    <row r="161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</row>
    <row r="16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</row>
    <row r="163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</row>
    <row r="164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</row>
    <row r="165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</row>
    <row r="166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</row>
    <row r="167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</row>
    <row r="168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</row>
    <row r="169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</row>
    <row r="170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</row>
    <row r="171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</row>
    <row r="17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</row>
    <row r="173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</row>
    <row r="174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</row>
    <row r="175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</row>
    <row r="176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</row>
    <row r="177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</row>
    <row r="178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</row>
    <row r="179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</row>
    <row r="180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</row>
    <row r="181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</row>
    <row r="18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</row>
    <row r="183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</row>
    <row r="184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</row>
    <row r="185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</row>
    <row r="186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</row>
    <row r="187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</row>
    <row r="188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</row>
    <row r="189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</row>
    <row r="190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</row>
    <row r="191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</row>
    <row r="19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</row>
    <row r="193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</row>
    <row r="194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</row>
    <row r="195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</row>
    <row r="196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</row>
    <row r="197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</row>
    <row r="198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</row>
    <row r="199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</row>
    <row r="200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</row>
    <row r="201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</row>
    <row r="20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</row>
    <row r="203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</row>
    <row r="204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</row>
    <row r="205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</row>
    <row r="206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</row>
    <row r="207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</row>
    <row r="208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</row>
    <row r="209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</row>
    <row r="210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</row>
    <row r="211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</row>
    <row r="21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</row>
    <row r="213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</row>
    <row r="214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</row>
    <row r="215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</row>
    <row r="216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</row>
    <row r="217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</row>
    <row r="218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</row>
    <row r="219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</row>
    <row r="220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</row>
    <row r="221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</row>
    <row r="22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</row>
    <row r="223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</row>
    <row r="224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</row>
    <row r="225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</row>
    <row r="226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</row>
    <row r="227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</row>
    <row r="228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</row>
    <row r="229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</row>
    <row r="230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</row>
    <row r="231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</row>
    <row r="23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</row>
    <row r="233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</row>
    <row r="234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</row>
    <row r="235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</row>
    <row r="236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</row>
    <row r="237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</row>
    <row r="238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</row>
    <row r="239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</row>
    <row r="240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</row>
    <row r="241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</row>
    <row r="24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</row>
    <row r="243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</row>
    <row r="244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</row>
    <row r="245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</row>
    <row r="246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</row>
    <row r="247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</row>
    <row r="248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</row>
    <row r="249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</row>
    <row r="250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</row>
    <row r="251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</row>
    <row r="25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</row>
    <row r="253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</row>
    <row r="254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</row>
    <row r="255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</row>
    <row r="256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</row>
    <row r="257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</row>
    <row r="258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</row>
    <row r="259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</row>
    <row r="260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</row>
    <row r="261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</row>
    <row r="26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</row>
    <row r="263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</row>
    <row r="264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</row>
    <row r="265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</row>
    <row r="266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</row>
    <row r="267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</row>
    <row r="268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</row>
    <row r="269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</row>
    <row r="270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</row>
    <row r="271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</row>
    <row r="27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</row>
    <row r="273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</row>
    <row r="274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</row>
    <row r="275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</row>
    <row r="276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</row>
    <row r="277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</row>
    <row r="278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</row>
    <row r="279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</row>
    <row r="280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</row>
    <row r="281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</row>
    <row r="28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</row>
    <row r="283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</row>
    <row r="284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</row>
    <row r="285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</row>
    <row r="286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</row>
    <row r="287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</row>
    <row r="288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</row>
    <row r="289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</row>
    <row r="290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</row>
    <row r="291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</row>
    <row r="29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</row>
    <row r="293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</row>
    <row r="294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</row>
    <row r="295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</row>
    <row r="296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</row>
    <row r="297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</row>
    <row r="298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</row>
    <row r="299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</row>
    <row r="300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</row>
    <row r="301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</row>
    <row r="30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</row>
    <row r="303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</row>
    <row r="304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</row>
    <row r="305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</row>
    <row r="306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</row>
    <row r="307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</row>
    <row r="308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</row>
    <row r="309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</row>
    <row r="310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</row>
    <row r="311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</row>
    <row r="31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</row>
    <row r="313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</row>
    <row r="314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</row>
    <row r="315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</row>
    <row r="316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</row>
    <row r="317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</row>
    <row r="318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</row>
    <row r="319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</row>
    <row r="320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</row>
    <row r="321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</row>
    <row r="32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</row>
    <row r="323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</row>
    <row r="324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</row>
    <row r="325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</row>
    <row r="326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</row>
    <row r="327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</row>
    <row r="328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</row>
    <row r="329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</row>
    <row r="330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</row>
    <row r="331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</row>
    <row r="33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</row>
    <row r="333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</row>
    <row r="334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</row>
    <row r="335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</row>
    <row r="336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</row>
    <row r="337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</row>
    <row r="338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</row>
    <row r="339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</row>
    <row r="340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</row>
    <row r="341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</row>
    <row r="34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</row>
    <row r="343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</row>
    <row r="344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</row>
    <row r="345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</row>
    <row r="346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</row>
    <row r="347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</row>
    <row r="348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</row>
    <row r="349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</row>
    <row r="350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</row>
    <row r="351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</row>
    <row r="35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</row>
    <row r="353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</row>
    <row r="354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</row>
    <row r="355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</row>
    <row r="356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</row>
    <row r="357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</row>
    <row r="358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</row>
    <row r="359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</row>
    <row r="360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</row>
    <row r="361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</row>
    <row r="36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</row>
    <row r="363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</row>
    <row r="364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</row>
    <row r="365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</row>
    <row r="366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</row>
    <row r="367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</row>
    <row r="368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</row>
    <row r="369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</row>
    <row r="370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</row>
    <row r="371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</row>
    <row r="37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</row>
    <row r="373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</row>
    <row r="374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</row>
    <row r="375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</row>
    <row r="376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</row>
    <row r="377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</row>
    <row r="378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</row>
    <row r="379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</row>
    <row r="380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</row>
    <row r="381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</row>
    <row r="38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</row>
    <row r="383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</row>
    <row r="384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</row>
    <row r="385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</row>
    <row r="386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</row>
    <row r="387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</row>
    <row r="388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</row>
    <row r="389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</row>
    <row r="390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</row>
    <row r="391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</row>
    <row r="39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</row>
    <row r="393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</row>
    <row r="394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</row>
    <row r="395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</row>
    <row r="396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</row>
    <row r="397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</row>
    <row r="398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</row>
    <row r="399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</row>
    <row r="400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</row>
    <row r="401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</row>
    <row r="40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</row>
    <row r="403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</row>
    <row r="404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</row>
    <row r="405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</row>
    <row r="406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</row>
    <row r="407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</row>
    <row r="408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</row>
    <row r="409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</row>
    <row r="410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</row>
    <row r="411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</row>
    <row r="41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</row>
    <row r="413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</row>
    <row r="414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</row>
    <row r="415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</row>
    <row r="416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</row>
    <row r="417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</row>
    <row r="418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</row>
    <row r="419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</row>
    <row r="420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</row>
    <row r="421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</row>
    <row r="42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</row>
    <row r="423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</row>
    <row r="424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</row>
    <row r="425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</row>
    <row r="426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</row>
    <row r="427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</row>
    <row r="428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</row>
    <row r="429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</row>
    <row r="430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</row>
    <row r="431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</row>
    <row r="43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</row>
    <row r="433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</row>
    <row r="434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</row>
    <row r="435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</row>
    <row r="436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</row>
    <row r="437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</row>
    <row r="438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</row>
    <row r="439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</row>
    <row r="440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</row>
    <row r="441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</row>
    <row r="44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</row>
    <row r="443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</row>
    <row r="444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</row>
    <row r="445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</row>
    <row r="446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</row>
    <row r="447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</row>
    <row r="448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</row>
    <row r="449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</row>
    <row r="450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</row>
    <row r="451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</row>
    <row r="45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</row>
    <row r="453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</row>
    <row r="454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</row>
    <row r="455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</row>
    <row r="456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</row>
    <row r="457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</row>
    <row r="458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</row>
    <row r="459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</row>
    <row r="460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</row>
    <row r="461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</row>
    <row r="46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</row>
    <row r="463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</row>
    <row r="464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</row>
    <row r="465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</row>
    <row r="466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</row>
    <row r="467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</row>
    <row r="468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</row>
    <row r="469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</row>
    <row r="470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</row>
    <row r="471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</row>
    <row r="47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0"/>
      <c r="Z472" s="190"/>
    </row>
    <row r="473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</row>
    <row r="474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</row>
    <row r="475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</row>
    <row r="476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</row>
    <row r="477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</row>
    <row r="478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</row>
    <row r="479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</row>
    <row r="480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</row>
    <row r="481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</row>
    <row r="48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</row>
    <row r="483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</row>
    <row r="484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</row>
    <row r="485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</row>
    <row r="486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</row>
    <row r="487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</row>
    <row r="488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</row>
    <row r="489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</row>
    <row r="490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</row>
    <row r="491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</row>
    <row r="49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</row>
    <row r="493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</row>
    <row r="494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</row>
    <row r="495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</row>
    <row r="496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</row>
    <row r="497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</row>
    <row r="498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</row>
    <row r="499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</row>
    <row r="500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</row>
    <row r="501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</row>
    <row r="50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</row>
    <row r="503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0"/>
      <c r="Z503" s="190"/>
    </row>
    <row r="504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</row>
    <row r="505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</row>
    <row r="506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</row>
    <row r="507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</row>
    <row r="508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90"/>
    </row>
    <row r="509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</row>
    <row r="510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</row>
    <row r="511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</row>
    <row r="51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</row>
    <row r="513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</row>
    <row r="514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</row>
    <row r="515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</row>
    <row r="516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90"/>
    </row>
    <row r="517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</row>
    <row r="518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</row>
    <row r="519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</row>
    <row r="520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</row>
    <row r="521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</row>
    <row r="52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0"/>
      <c r="Z522" s="190"/>
    </row>
    <row r="523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</row>
    <row r="524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</row>
    <row r="525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</row>
    <row r="526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</row>
    <row r="527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</row>
    <row r="528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</row>
    <row r="529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</row>
    <row r="530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</row>
    <row r="531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</row>
    <row r="53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</row>
    <row r="533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</row>
    <row r="534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</row>
    <row r="535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</row>
    <row r="536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</row>
    <row r="537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</row>
    <row r="538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</row>
    <row r="539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</row>
    <row r="540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</row>
    <row r="541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</row>
    <row r="54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</row>
    <row r="543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</row>
    <row r="544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</row>
    <row r="545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0"/>
      <c r="Z545" s="190"/>
    </row>
    <row r="546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</row>
    <row r="547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</row>
    <row r="548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</row>
    <row r="549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</row>
    <row r="550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90"/>
    </row>
    <row r="551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</row>
    <row r="55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</row>
    <row r="553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</row>
    <row r="554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</row>
    <row r="555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</row>
    <row r="556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</row>
    <row r="557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</row>
    <row r="558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90"/>
    </row>
    <row r="559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</row>
    <row r="560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</row>
    <row r="561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</row>
    <row r="56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</row>
    <row r="563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</row>
    <row r="564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90"/>
    </row>
    <row r="565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</row>
    <row r="566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</row>
    <row r="567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</row>
    <row r="568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</row>
    <row r="569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</row>
    <row r="570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</row>
    <row r="571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</row>
    <row r="57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</row>
    <row r="573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</row>
    <row r="574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</row>
    <row r="575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</row>
    <row r="576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</row>
    <row r="577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</row>
    <row r="578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</row>
    <row r="579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</row>
    <row r="580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</row>
    <row r="581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</row>
    <row r="58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</row>
    <row r="583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</row>
    <row r="584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</row>
    <row r="585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</row>
    <row r="586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</row>
    <row r="587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90"/>
    </row>
    <row r="588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</row>
    <row r="589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</row>
    <row r="590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</row>
    <row r="591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</row>
    <row r="59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90"/>
    </row>
    <row r="593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</row>
    <row r="594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</row>
    <row r="595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</row>
    <row r="596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</row>
    <row r="597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</row>
    <row r="598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</row>
    <row r="599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</row>
    <row r="600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90"/>
    </row>
    <row r="601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</row>
    <row r="60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</row>
    <row r="603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</row>
    <row r="604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</row>
    <row r="605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</row>
    <row r="606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90"/>
    </row>
    <row r="607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</row>
    <row r="608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</row>
    <row r="609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</row>
    <row r="610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</row>
    <row r="611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</row>
    <row r="61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</row>
    <row r="613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</row>
    <row r="614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</row>
    <row r="615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</row>
    <row r="616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</row>
    <row r="617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</row>
    <row r="618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</row>
    <row r="619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</row>
    <row r="620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</row>
    <row r="621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</row>
    <row r="62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</row>
    <row r="623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</row>
    <row r="624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</row>
    <row r="625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</row>
    <row r="626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</row>
    <row r="627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</row>
    <row r="628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</row>
    <row r="629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0"/>
      <c r="Z629" s="190"/>
    </row>
    <row r="630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</row>
    <row r="631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</row>
    <row r="63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</row>
    <row r="633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</row>
    <row r="634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0"/>
      <c r="Z634" s="190"/>
    </row>
    <row r="635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</row>
    <row r="636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</row>
    <row r="637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90"/>
    </row>
    <row r="638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</row>
    <row r="639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</row>
    <row r="640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</row>
    <row r="641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</row>
    <row r="64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</row>
    <row r="643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</row>
    <row r="644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</row>
    <row r="645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</row>
    <row r="646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</row>
    <row r="647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</row>
    <row r="648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</row>
    <row r="649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</row>
    <row r="650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</row>
    <row r="651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</row>
    <row r="65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</row>
    <row r="653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</row>
    <row r="654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</row>
    <row r="655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</row>
    <row r="656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</row>
    <row r="657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</row>
    <row r="658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</row>
    <row r="659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</row>
    <row r="660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90"/>
    </row>
    <row r="661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</row>
    <row r="66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</row>
    <row r="663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</row>
    <row r="664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</row>
    <row r="665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</row>
    <row r="666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</row>
    <row r="667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</row>
    <row r="668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</row>
    <row r="669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</row>
    <row r="670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</row>
    <row r="671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</row>
    <row r="67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</row>
    <row r="673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90"/>
    </row>
    <row r="674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</row>
    <row r="675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</row>
    <row r="676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</row>
    <row r="677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</row>
    <row r="678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</row>
    <row r="679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90"/>
    </row>
    <row r="680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</row>
    <row r="681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</row>
    <row r="68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</row>
    <row r="683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</row>
    <row r="684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</row>
    <row r="685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</row>
    <row r="686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</row>
    <row r="687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</row>
    <row r="688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</row>
    <row r="689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</row>
    <row r="690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</row>
    <row r="691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</row>
    <row r="69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</row>
    <row r="693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</row>
    <row r="694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</row>
    <row r="695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</row>
    <row r="696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</row>
    <row r="697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</row>
    <row r="698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</row>
    <row r="699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</row>
    <row r="700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</row>
    <row r="701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</row>
    <row r="70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0"/>
      <c r="Z702" s="190"/>
    </row>
    <row r="703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</row>
    <row r="704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</row>
    <row r="705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</row>
    <row r="706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</row>
    <row r="707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</row>
    <row r="708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</row>
    <row r="709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</row>
    <row r="710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</row>
    <row r="711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</row>
    <row r="71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</row>
    <row r="713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</row>
    <row r="714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</row>
    <row r="715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90"/>
    </row>
    <row r="716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</row>
    <row r="717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</row>
    <row r="718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</row>
    <row r="719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</row>
    <row r="720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</row>
    <row r="721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Q721" s="190"/>
      <c r="R721" s="190"/>
      <c r="S721" s="190"/>
      <c r="T721" s="190"/>
      <c r="U721" s="190"/>
      <c r="V721" s="190"/>
      <c r="W721" s="190"/>
      <c r="X721" s="190"/>
      <c r="Y721" s="190"/>
      <c r="Z721" s="190"/>
    </row>
    <row r="72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</row>
    <row r="723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</row>
    <row r="724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</row>
    <row r="725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</row>
    <row r="726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</row>
    <row r="727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</row>
    <row r="728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</row>
    <row r="729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</row>
    <row r="730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</row>
    <row r="731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</row>
    <row r="73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</row>
    <row r="733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</row>
    <row r="734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</row>
    <row r="735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</row>
    <row r="736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</row>
    <row r="737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</row>
    <row r="738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</row>
    <row r="739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</row>
    <row r="740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</row>
    <row r="741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</row>
    <row r="74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</row>
    <row r="743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</row>
    <row r="744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90"/>
    </row>
    <row r="745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</row>
    <row r="746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</row>
    <row r="747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</row>
    <row r="748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</row>
    <row r="749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90"/>
    </row>
    <row r="750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</row>
    <row r="751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</row>
    <row r="75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</row>
    <row r="753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</row>
    <row r="754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</row>
    <row r="755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</row>
    <row r="756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</row>
    <row r="757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90"/>
    </row>
    <row r="758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</row>
    <row r="759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</row>
    <row r="760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</row>
    <row r="761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</row>
    <row r="76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</row>
    <row r="763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Q763" s="190"/>
      <c r="R763" s="190"/>
      <c r="S763" s="190"/>
      <c r="T763" s="190"/>
      <c r="U763" s="190"/>
      <c r="V763" s="190"/>
      <c r="W763" s="190"/>
      <c r="X763" s="190"/>
      <c r="Y763" s="190"/>
      <c r="Z763" s="190"/>
    </row>
    <row r="764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</row>
    <row r="765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</row>
    <row r="766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</row>
    <row r="767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</row>
    <row r="768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</row>
    <row r="769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</row>
    <row r="770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</row>
    <row r="771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</row>
    <row r="77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</row>
    <row r="773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</row>
    <row r="774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</row>
    <row r="775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</row>
    <row r="776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</row>
    <row r="777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</row>
    <row r="778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</row>
    <row r="779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</row>
    <row r="780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</row>
    <row r="781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</row>
    <row r="78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</row>
    <row r="783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</row>
    <row r="784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</row>
    <row r="785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</row>
    <row r="786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0"/>
      <c r="Z786" s="190"/>
    </row>
    <row r="787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</row>
    <row r="788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90"/>
    </row>
    <row r="789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90"/>
    </row>
    <row r="790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90"/>
    </row>
    <row r="791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0"/>
      <c r="R791" s="190"/>
      <c r="S791" s="190"/>
      <c r="T791" s="190"/>
      <c r="U791" s="190"/>
      <c r="V791" s="190"/>
      <c r="W791" s="190"/>
      <c r="X791" s="190"/>
      <c r="Y791" s="190"/>
      <c r="Z791" s="190"/>
    </row>
    <row r="79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90"/>
    </row>
    <row r="793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90"/>
    </row>
    <row r="794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Q794" s="190"/>
      <c r="R794" s="190"/>
      <c r="S794" s="190"/>
      <c r="T794" s="190"/>
      <c r="U794" s="190"/>
      <c r="V794" s="190"/>
      <c r="W794" s="190"/>
      <c r="X794" s="190"/>
      <c r="Y794" s="190"/>
      <c r="Z794" s="190"/>
    </row>
    <row r="795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90"/>
    </row>
    <row r="796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</row>
    <row r="797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</row>
    <row r="798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90"/>
    </row>
    <row r="799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90"/>
    </row>
    <row r="800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90"/>
    </row>
    <row r="801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90"/>
    </row>
    <row r="80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90"/>
    </row>
    <row r="803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90"/>
    </row>
    <row r="804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90"/>
    </row>
    <row r="805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90"/>
    </row>
    <row r="806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90"/>
    </row>
    <row r="807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90"/>
    </row>
    <row r="808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90"/>
    </row>
    <row r="809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90"/>
    </row>
    <row r="810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90"/>
    </row>
    <row r="811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</row>
    <row r="81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</row>
    <row r="813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</row>
    <row r="814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90"/>
    </row>
    <row r="815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90"/>
    </row>
    <row r="816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</row>
    <row r="817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0"/>
      <c r="Z817" s="190"/>
    </row>
    <row r="818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</row>
    <row r="819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</row>
    <row r="820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</row>
    <row r="821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</row>
    <row r="82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90"/>
    </row>
    <row r="823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</row>
    <row r="824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</row>
    <row r="825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</row>
    <row r="826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90"/>
    </row>
    <row r="827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90"/>
    </row>
    <row r="828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90"/>
    </row>
    <row r="829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90"/>
    </row>
    <row r="830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Q830" s="190"/>
      <c r="R830" s="190"/>
      <c r="S830" s="190"/>
      <c r="T830" s="190"/>
      <c r="U830" s="190"/>
      <c r="V830" s="190"/>
      <c r="W830" s="190"/>
      <c r="X830" s="190"/>
      <c r="Y830" s="190"/>
      <c r="Z830" s="190"/>
    </row>
    <row r="831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90"/>
    </row>
    <row r="83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90"/>
    </row>
    <row r="833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90"/>
    </row>
    <row r="834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</row>
    <row r="835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</row>
    <row r="836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90"/>
    </row>
    <row r="837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</row>
    <row r="838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</row>
    <row r="839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</row>
    <row r="840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</row>
    <row r="841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</row>
    <row r="84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</row>
    <row r="843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</row>
    <row r="844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90"/>
    </row>
    <row r="845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90"/>
    </row>
    <row r="846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90"/>
    </row>
    <row r="847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90"/>
    </row>
    <row r="848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90"/>
    </row>
    <row r="849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90"/>
    </row>
    <row r="850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90"/>
    </row>
    <row r="851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</row>
    <row r="85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90"/>
    </row>
    <row r="853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90"/>
    </row>
    <row r="854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90"/>
    </row>
    <row r="855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90"/>
    </row>
    <row r="856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90"/>
    </row>
    <row r="857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90"/>
    </row>
    <row r="858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90"/>
    </row>
    <row r="859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Q859" s="190"/>
      <c r="R859" s="190"/>
      <c r="S859" s="190"/>
      <c r="T859" s="190"/>
      <c r="U859" s="190"/>
      <c r="V859" s="190"/>
      <c r="W859" s="190"/>
      <c r="X859" s="190"/>
      <c r="Y859" s="190"/>
      <c r="Z859" s="190"/>
    </row>
    <row r="860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90"/>
    </row>
    <row r="861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90"/>
    </row>
    <row r="86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90"/>
    </row>
    <row r="863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90"/>
    </row>
    <row r="864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0"/>
      <c r="Z864" s="190"/>
    </row>
    <row r="865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90"/>
    </row>
    <row r="866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90"/>
    </row>
    <row r="867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90"/>
    </row>
    <row r="868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</row>
    <row r="869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</row>
    <row r="870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</row>
    <row r="871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</row>
    <row r="87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90"/>
    </row>
    <row r="873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</row>
    <row r="874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</row>
    <row r="875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</row>
    <row r="876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</row>
    <row r="877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</row>
    <row r="878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0"/>
      <c r="Z878" s="190"/>
    </row>
    <row r="879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90"/>
    </row>
    <row r="880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90"/>
    </row>
    <row r="881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90"/>
    </row>
    <row r="88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90"/>
    </row>
    <row r="883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90"/>
    </row>
    <row r="884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90"/>
    </row>
    <row r="885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90"/>
    </row>
    <row r="886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90"/>
    </row>
    <row r="887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90"/>
    </row>
    <row r="888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90"/>
    </row>
    <row r="889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90"/>
    </row>
    <row r="890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90"/>
    </row>
    <row r="891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90"/>
    </row>
    <row r="89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90"/>
    </row>
    <row r="893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90"/>
    </row>
    <row r="894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90"/>
    </row>
    <row r="895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90"/>
    </row>
    <row r="896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</row>
    <row r="897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90"/>
    </row>
    <row r="898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90"/>
    </row>
    <row r="899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90"/>
    </row>
    <row r="900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90"/>
    </row>
    <row r="901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Q901" s="190"/>
      <c r="R901" s="190"/>
      <c r="S901" s="190"/>
      <c r="T901" s="190"/>
      <c r="U901" s="190"/>
      <c r="V901" s="190"/>
      <c r="W901" s="190"/>
      <c r="X901" s="190"/>
      <c r="Y901" s="190"/>
      <c r="Z901" s="190"/>
    </row>
    <row r="90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90"/>
    </row>
    <row r="903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90"/>
    </row>
    <row r="904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90"/>
    </row>
    <row r="905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90"/>
    </row>
    <row r="906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0"/>
      <c r="Z906" s="190"/>
    </row>
    <row r="907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90"/>
    </row>
    <row r="908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90"/>
    </row>
    <row r="909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90"/>
    </row>
    <row r="910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90"/>
    </row>
    <row r="911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90"/>
    </row>
    <row r="91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90"/>
    </row>
    <row r="913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90"/>
    </row>
    <row r="914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0"/>
      <c r="Z914" s="190"/>
    </row>
    <row r="915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90"/>
    </row>
    <row r="916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90"/>
    </row>
    <row r="917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90"/>
    </row>
    <row r="918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90"/>
    </row>
    <row r="919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90"/>
    </row>
    <row r="920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Q920" s="190"/>
      <c r="R920" s="190"/>
      <c r="S920" s="190"/>
      <c r="T920" s="190"/>
      <c r="U920" s="190"/>
      <c r="V920" s="190"/>
      <c r="W920" s="190"/>
      <c r="X920" s="190"/>
      <c r="Y920" s="190"/>
      <c r="Z920" s="190"/>
    </row>
    <row r="921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90"/>
    </row>
    <row r="92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90"/>
    </row>
    <row r="923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90"/>
    </row>
    <row r="924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</row>
    <row r="925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90"/>
    </row>
    <row r="926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90"/>
    </row>
    <row r="927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</row>
    <row r="928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90"/>
    </row>
    <row r="929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90"/>
    </row>
    <row r="930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90"/>
    </row>
    <row r="931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90"/>
    </row>
    <row r="93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90"/>
    </row>
    <row r="933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90"/>
    </row>
    <row r="934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90"/>
    </row>
    <row r="935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90"/>
    </row>
    <row r="936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90"/>
    </row>
    <row r="937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90"/>
    </row>
    <row r="938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90"/>
    </row>
    <row r="939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90"/>
    </row>
    <row r="940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90"/>
    </row>
    <row r="941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90"/>
    </row>
    <row r="94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90"/>
    </row>
    <row r="943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Q943" s="190"/>
      <c r="R943" s="190"/>
      <c r="S943" s="190"/>
      <c r="T943" s="190"/>
      <c r="U943" s="190"/>
      <c r="V943" s="190"/>
      <c r="W943" s="190"/>
      <c r="X943" s="190"/>
      <c r="Y943" s="190"/>
      <c r="Z943" s="190"/>
    </row>
    <row r="944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90"/>
    </row>
    <row r="945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90"/>
    </row>
    <row r="946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90"/>
    </row>
    <row r="947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90"/>
    </row>
    <row r="948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0"/>
      <c r="Z948" s="190"/>
    </row>
    <row r="949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90"/>
    </row>
    <row r="950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90"/>
    </row>
    <row r="951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0"/>
      <c r="Z951" s="190"/>
    </row>
    <row r="95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90"/>
    </row>
    <row r="953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90"/>
    </row>
    <row r="954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90"/>
    </row>
    <row r="955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90"/>
    </row>
    <row r="956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90"/>
    </row>
    <row r="957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90"/>
    </row>
    <row r="958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90"/>
    </row>
    <row r="959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90"/>
    </row>
    <row r="960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90"/>
    </row>
    <row r="961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90"/>
    </row>
    <row r="96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90"/>
    </row>
    <row r="963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90"/>
    </row>
    <row r="964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90"/>
    </row>
    <row r="965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</row>
    <row r="966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90"/>
    </row>
    <row r="967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90"/>
    </row>
    <row r="968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90"/>
    </row>
    <row r="969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90"/>
    </row>
    <row r="970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90"/>
    </row>
    <row r="971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90"/>
    </row>
    <row r="97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90"/>
    </row>
    <row r="973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90"/>
    </row>
    <row r="974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Q974" s="190"/>
      <c r="R974" s="190"/>
      <c r="S974" s="190"/>
      <c r="T974" s="190"/>
      <c r="U974" s="190"/>
      <c r="V974" s="190"/>
      <c r="W974" s="190"/>
      <c r="X974" s="190"/>
      <c r="Y974" s="190"/>
      <c r="Z974" s="190"/>
    </row>
    <row r="975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90"/>
    </row>
    <row r="976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90"/>
    </row>
    <row r="977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90"/>
    </row>
    <row r="978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90"/>
    </row>
    <row r="979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Q979" s="190"/>
      <c r="R979" s="190"/>
      <c r="S979" s="190"/>
      <c r="T979" s="190"/>
      <c r="U979" s="190"/>
      <c r="V979" s="190"/>
      <c r="W979" s="190"/>
      <c r="X979" s="190"/>
      <c r="Y979" s="190"/>
      <c r="Z979" s="190"/>
    </row>
    <row r="980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90"/>
    </row>
    <row r="981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90"/>
    </row>
    <row r="98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90"/>
    </row>
    <row r="983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90"/>
    </row>
    <row r="984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90"/>
    </row>
    <row r="985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</row>
    <row r="986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</row>
    <row r="987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0"/>
      <c r="Z987" s="190"/>
    </row>
    <row r="988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90"/>
    </row>
    <row r="989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90"/>
    </row>
    <row r="990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90"/>
    </row>
    <row r="991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90"/>
    </row>
    <row r="99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</row>
    <row r="993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  <c r="R993" s="190"/>
      <c r="S993" s="190"/>
      <c r="T993" s="190"/>
      <c r="U993" s="190"/>
      <c r="V993" s="190"/>
      <c r="W993" s="190"/>
      <c r="X993" s="190"/>
      <c r="Y993" s="190"/>
      <c r="Z993" s="190"/>
    </row>
    <row r="994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90"/>
    </row>
    <row r="995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90"/>
    </row>
    <row r="996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90"/>
    </row>
    <row r="997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90"/>
    </row>
    <row r="998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</row>
    <row r="999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90"/>
    </row>
    <row r="1000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</row>
  </sheetData>
  <mergeCells count="2">
    <mergeCell ref="A1:A14"/>
    <mergeCell ref="B1:E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6" width="71.57"/>
  </cols>
  <sheetData>
    <row r="1">
      <c r="A1" s="191" t="s">
        <v>70</v>
      </c>
      <c r="B1" s="192" t="s">
        <v>133</v>
      </c>
      <c r="C1" s="192" t="s">
        <v>67</v>
      </c>
      <c r="D1" s="192" t="s">
        <v>134</v>
      </c>
      <c r="E1" s="191" t="s">
        <v>135</v>
      </c>
      <c r="F1" s="191" t="s">
        <v>136</v>
      </c>
    </row>
    <row r="2">
      <c r="A2" s="193"/>
      <c r="B2" s="194"/>
      <c r="C2" s="195" t="s">
        <v>137</v>
      </c>
      <c r="D2" s="195" t="s">
        <v>44</v>
      </c>
      <c r="E2" s="195" t="s">
        <v>138</v>
      </c>
      <c r="F2" s="195" t="s">
        <v>49</v>
      </c>
    </row>
    <row r="3">
      <c r="A3" s="196"/>
      <c r="B3" s="197"/>
      <c r="C3" s="198" t="s">
        <v>139</v>
      </c>
      <c r="D3" s="198" t="s">
        <v>39</v>
      </c>
      <c r="E3" s="198" t="s">
        <v>140</v>
      </c>
      <c r="F3" s="198" t="s">
        <v>44</v>
      </c>
    </row>
    <row r="4">
      <c r="A4" s="196"/>
      <c r="B4" s="197"/>
      <c r="C4" s="196"/>
      <c r="D4" s="197"/>
      <c r="E4" s="197"/>
      <c r="F4" s="197"/>
    </row>
    <row r="5">
      <c r="A5" s="196"/>
      <c r="B5" s="197"/>
      <c r="C5" s="197"/>
      <c r="D5" s="197"/>
      <c r="E5" s="197"/>
      <c r="F5" s="197"/>
    </row>
    <row r="6">
      <c r="A6" s="196"/>
      <c r="B6" s="197"/>
      <c r="C6" s="197"/>
      <c r="D6" s="197"/>
      <c r="E6" s="197"/>
      <c r="F6" s="197"/>
    </row>
    <row r="7">
      <c r="A7" s="197"/>
      <c r="B7" s="197"/>
      <c r="C7" s="197"/>
      <c r="D7" s="197"/>
      <c r="E7" s="197"/>
      <c r="F7" s="197"/>
    </row>
    <row r="8">
      <c r="A8" s="197"/>
      <c r="B8" s="197"/>
      <c r="C8" s="197"/>
      <c r="D8" s="197"/>
      <c r="E8" s="197"/>
      <c r="F8" s="197"/>
    </row>
    <row r="9">
      <c r="A9" s="197"/>
      <c r="B9" s="197"/>
      <c r="C9" s="197"/>
      <c r="D9" s="197"/>
      <c r="E9" s="197"/>
      <c r="F9" s="197"/>
    </row>
    <row r="10">
      <c r="A10" s="197"/>
      <c r="B10" s="197"/>
      <c r="C10" s="197"/>
      <c r="D10" s="197"/>
      <c r="E10" s="197"/>
      <c r="F10" s="197"/>
    </row>
    <row r="11">
      <c r="A11" s="197"/>
      <c r="B11" s="197"/>
      <c r="C11" s="197"/>
      <c r="D11" s="197"/>
      <c r="E11" s="197"/>
      <c r="F11" s="197"/>
    </row>
    <row r="12">
      <c r="A12" s="197"/>
      <c r="B12" s="197"/>
      <c r="C12" s="197"/>
      <c r="D12" s="197"/>
      <c r="E12" s="197"/>
      <c r="F12" s="197"/>
    </row>
    <row r="13">
      <c r="A13" s="197"/>
      <c r="B13" s="197"/>
      <c r="C13" s="197"/>
      <c r="D13" s="197"/>
      <c r="E13" s="197"/>
      <c r="F13" s="197"/>
    </row>
    <row r="14">
      <c r="A14" s="197"/>
      <c r="B14" s="197"/>
      <c r="C14" s="197"/>
      <c r="D14" s="197"/>
      <c r="E14" s="197"/>
      <c r="F14" s="197"/>
    </row>
    <row r="15">
      <c r="A15" s="197"/>
      <c r="B15" s="197"/>
      <c r="C15" s="197"/>
      <c r="D15" s="197"/>
      <c r="E15" s="197"/>
      <c r="F15" s="197"/>
    </row>
    <row r="16">
      <c r="A16" s="197"/>
      <c r="B16" s="197"/>
      <c r="C16" s="197"/>
      <c r="D16" s="197"/>
      <c r="E16" s="197"/>
      <c r="F16" s="197"/>
    </row>
    <row r="17">
      <c r="A17" s="197"/>
      <c r="B17" s="197"/>
      <c r="C17" s="197"/>
      <c r="D17" s="197"/>
      <c r="E17" s="197"/>
      <c r="F17" s="197"/>
    </row>
    <row r="18">
      <c r="A18" s="197"/>
      <c r="B18" s="197"/>
      <c r="C18" s="197"/>
      <c r="D18" s="197"/>
      <c r="E18" s="197"/>
      <c r="F18" s="197"/>
    </row>
    <row r="19">
      <c r="A19" s="197"/>
      <c r="B19" s="197"/>
      <c r="C19" s="197"/>
      <c r="D19" s="197"/>
      <c r="E19" s="197"/>
      <c r="F19" s="197"/>
    </row>
    <row r="20">
      <c r="A20" s="197"/>
      <c r="B20" s="197"/>
      <c r="C20" s="197"/>
      <c r="D20" s="197"/>
      <c r="E20" s="197"/>
      <c r="F20" s="197"/>
    </row>
    <row r="21">
      <c r="A21" s="197"/>
      <c r="B21" s="197"/>
      <c r="C21" s="197"/>
      <c r="D21" s="197"/>
      <c r="E21" s="197"/>
      <c r="F21" s="197"/>
    </row>
    <row r="22">
      <c r="A22" s="197"/>
      <c r="B22" s="197"/>
      <c r="C22" s="197"/>
      <c r="D22" s="197"/>
      <c r="E22" s="197"/>
      <c r="F22" s="197"/>
    </row>
    <row r="23">
      <c r="A23" s="197"/>
      <c r="B23" s="197"/>
      <c r="C23" s="197"/>
      <c r="D23" s="197"/>
      <c r="E23" s="197"/>
      <c r="F23" s="197"/>
    </row>
    <row r="24">
      <c r="A24" s="197"/>
      <c r="B24" s="197"/>
      <c r="C24" s="197"/>
      <c r="D24" s="197"/>
      <c r="E24" s="197"/>
      <c r="F24" s="197"/>
    </row>
    <row r="25">
      <c r="A25" s="197"/>
      <c r="B25" s="197"/>
      <c r="C25" s="197"/>
      <c r="D25" s="197"/>
      <c r="E25" s="197"/>
      <c r="F25" s="197"/>
    </row>
    <row r="26">
      <c r="A26" s="197"/>
      <c r="B26" s="197"/>
      <c r="C26" s="197"/>
      <c r="D26" s="197"/>
      <c r="E26" s="197"/>
      <c r="F26" s="197"/>
    </row>
    <row r="27">
      <c r="A27" s="197"/>
      <c r="B27" s="197"/>
      <c r="C27" s="197"/>
      <c r="D27" s="197"/>
      <c r="E27" s="197"/>
      <c r="F27" s="197"/>
    </row>
    <row r="28">
      <c r="A28" s="197"/>
      <c r="B28" s="197"/>
      <c r="C28" s="197"/>
      <c r="D28" s="197"/>
      <c r="E28" s="197"/>
      <c r="F28" s="197"/>
    </row>
    <row r="29">
      <c r="A29" s="197"/>
      <c r="B29" s="197"/>
      <c r="C29" s="197"/>
      <c r="D29" s="197"/>
      <c r="E29" s="197"/>
      <c r="F29" s="197"/>
    </row>
    <row r="30">
      <c r="A30" s="197"/>
      <c r="B30" s="197"/>
      <c r="C30" s="197"/>
      <c r="D30" s="197"/>
      <c r="E30" s="197"/>
      <c r="F30" s="197"/>
    </row>
    <row r="31">
      <c r="A31" s="199"/>
      <c r="B31" s="199"/>
      <c r="C31" s="199"/>
      <c r="D31" s="199"/>
      <c r="E31" s="199"/>
      <c r="F31" s="199"/>
    </row>
    <row r="32">
      <c r="A32" s="199"/>
      <c r="B32" s="199"/>
      <c r="C32" s="199"/>
      <c r="D32" s="199"/>
      <c r="E32" s="199"/>
      <c r="F32" s="199"/>
    </row>
    <row r="33">
      <c r="A33" s="199"/>
      <c r="B33" s="199"/>
      <c r="C33" s="199"/>
      <c r="D33" s="199"/>
      <c r="E33" s="199"/>
      <c r="F33" s="199"/>
    </row>
    <row r="34">
      <c r="A34" s="199"/>
      <c r="B34" s="199"/>
      <c r="C34" s="199"/>
      <c r="D34" s="199"/>
      <c r="E34" s="199"/>
      <c r="F34" s="199"/>
    </row>
    <row r="35">
      <c r="A35" s="199"/>
      <c r="B35" s="199"/>
      <c r="C35" s="199"/>
      <c r="D35" s="199"/>
      <c r="E35" s="199"/>
      <c r="F35" s="199"/>
    </row>
    <row r="36">
      <c r="A36" s="199"/>
      <c r="B36" s="199"/>
      <c r="C36" s="199"/>
      <c r="D36" s="199"/>
      <c r="E36" s="199"/>
      <c r="F36" s="199"/>
    </row>
    <row r="37">
      <c r="A37" s="199"/>
      <c r="B37" s="199"/>
      <c r="C37" s="199"/>
      <c r="D37" s="199"/>
      <c r="E37" s="199"/>
      <c r="F37" s="199"/>
    </row>
    <row r="38">
      <c r="A38" s="199"/>
      <c r="B38" s="199"/>
      <c r="C38" s="199"/>
      <c r="D38" s="199"/>
      <c r="E38" s="199"/>
      <c r="F38" s="199"/>
    </row>
    <row r="39">
      <c r="A39" s="199"/>
      <c r="B39" s="199"/>
      <c r="C39" s="199"/>
      <c r="D39" s="199"/>
      <c r="E39" s="199"/>
      <c r="F39" s="199"/>
    </row>
    <row r="40">
      <c r="A40" s="199"/>
      <c r="B40" s="199"/>
      <c r="C40" s="199"/>
      <c r="D40" s="199"/>
      <c r="E40" s="199"/>
      <c r="F40" s="199"/>
    </row>
    <row r="41">
      <c r="A41" s="199"/>
      <c r="B41" s="199"/>
      <c r="C41" s="199"/>
      <c r="D41" s="199"/>
      <c r="E41" s="199"/>
      <c r="F41" s="199"/>
    </row>
    <row r="42">
      <c r="A42" s="199"/>
      <c r="B42" s="199"/>
      <c r="C42" s="199"/>
      <c r="D42" s="199"/>
      <c r="E42" s="199"/>
      <c r="F42" s="199"/>
    </row>
    <row r="43">
      <c r="A43" s="199"/>
      <c r="B43" s="199"/>
      <c r="C43" s="199"/>
      <c r="D43" s="199"/>
      <c r="E43" s="199"/>
      <c r="F43" s="199"/>
    </row>
    <row r="44">
      <c r="A44" s="199"/>
      <c r="B44" s="199"/>
      <c r="C44" s="199"/>
      <c r="D44" s="199"/>
      <c r="E44" s="199"/>
      <c r="F44" s="199"/>
    </row>
    <row r="45">
      <c r="A45" s="199"/>
      <c r="B45" s="199"/>
      <c r="C45" s="199"/>
      <c r="D45" s="199"/>
      <c r="E45" s="199"/>
      <c r="F45" s="199"/>
    </row>
    <row r="46">
      <c r="A46" s="199"/>
      <c r="B46" s="199"/>
      <c r="C46" s="199"/>
      <c r="D46" s="199"/>
      <c r="E46" s="199"/>
      <c r="F46" s="199"/>
    </row>
    <row r="47">
      <c r="A47" s="199"/>
      <c r="B47" s="199"/>
      <c r="C47" s="199"/>
      <c r="D47" s="199"/>
      <c r="E47" s="199"/>
      <c r="F47" s="199"/>
    </row>
    <row r="48">
      <c r="A48" s="199"/>
      <c r="B48" s="199"/>
      <c r="C48" s="199"/>
      <c r="D48" s="199"/>
      <c r="E48" s="199"/>
      <c r="F48" s="199"/>
    </row>
    <row r="49">
      <c r="A49" s="199"/>
      <c r="B49" s="199"/>
      <c r="C49" s="199"/>
      <c r="D49" s="199"/>
      <c r="E49" s="199"/>
      <c r="F49" s="199"/>
    </row>
    <row r="50">
      <c r="A50" s="199"/>
      <c r="B50" s="199"/>
      <c r="C50" s="199"/>
      <c r="D50" s="199"/>
      <c r="E50" s="199"/>
      <c r="F50" s="199"/>
    </row>
    <row r="51">
      <c r="A51" s="199"/>
      <c r="B51" s="199"/>
      <c r="C51" s="199"/>
      <c r="D51" s="199"/>
      <c r="E51" s="199"/>
      <c r="F51" s="199"/>
    </row>
    <row r="52">
      <c r="A52" s="199"/>
      <c r="B52" s="199"/>
      <c r="C52" s="199"/>
      <c r="D52" s="199"/>
      <c r="E52" s="199"/>
      <c r="F52" s="199"/>
    </row>
    <row r="53">
      <c r="A53" s="199"/>
      <c r="B53" s="199"/>
      <c r="C53" s="199"/>
      <c r="D53" s="199"/>
      <c r="E53" s="199"/>
      <c r="F53" s="199"/>
    </row>
    <row r="54">
      <c r="A54" s="199"/>
      <c r="B54" s="199"/>
      <c r="C54" s="199"/>
      <c r="D54" s="199"/>
      <c r="E54" s="199"/>
      <c r="F54" s="199"/>
    </row>
    <row r="55">
      <c r="A55" s="199"/>
      <c r="B55" s="199"/>
      <c r="C55" s="199"/>
      <c r="D55" s="199"/>
      <c r="E55" s="199"/>
      <c r="F55" s="199"/>
    </row>
    <row r="56">
      <c r="A56" s="199"/>
      <c r="B56" s="199"/>
      <c r="C56" s="199"/>
      <c r="D56" s="199"/>
      <c r="E56" s="199"/>
      <c r="F56" s="199"/>
    </row>
    <row r="57">
      <c r="A57" s="199"/>
      <c r="B57" s="199"/>
      <c r="C57" s="199"/>
      <c r="D57" s="199"/>
      <c r="E57" s="199"/>
      <c r="F57" s="199"/>
    </row>
    <row r="58">
      <c r="A58" s="199"/>
      <c r="B58" s="199"/>
      <c r="C58" s="199"/>
      <c r="D58" s="199"/>
      <c r="E58" s="199"/>
      <c r="F58" s="199"/>
    </row>
    <row r="59">
      <c r="A59" s="199"/>
      <c r="B59" s="199"/>
      <c r="C59" s="199"/>
      <c r="D59" s="199"/>
      <c r="E59" s="199"/>
      <c r="F59" s="199"/>
    </row>
    <row r="60">
      <c r="A60" s="199"/>
      <c r="B60" s="199"/>
      <c r="C60" s="199"/>
      <c r="D60" s="199"/>
      <c r="E60" s="199"/>
      <c r="F60" s="199"/>
    </row>
    <row r="61">
      <c r="A61" s="199"/>
      <c r="B61" s="199"/>
      <c r="C61" s="199"/>
      <c r="D61" s="199"/>
      <c r="E61" s="199"/>
      <c r="F61" s="199"/>
    </row>
    <row r="62">
      <c r="A62" s="199"/>
      <c r="B62" s="199"/>
      <c r="C62" s="199"/>
      <c r="D62" s="199"/>
      <c r="E62" s="199"/>
      <c r="F62" s="199"/>
    </row>
    <row r="63">
      <c r="A63" s="199"/>
      <c r="B63" s="199"/>
      <c r="C63" s="199"/>
      <c r="D63" s="199"/>
      <c r="E63" s="199"/>
      <c r="F63" s="199"/>
    </row>
    <row r="64">
      <c r="A64" s="199"/>
      <c r="B64" s="199"/>
      <c r="C64" s="199"/>
      <c r="D64" s="199"/>
      <c r="E64" s="199"/>
      <c r="F64" s="199"/>
    </row>
    <row r="65">
      <c r="A65" s="199"/>
      <c r="B65" s="199"/>
      <c r="C65" s="199"/>
      <c r="D65" s="199"/>
      <c r="E65" s="199"/>
      <c r="F65" s="199"/>
    </row>
    <row r="66">
      <c r="A66" s="199"/>
      <c r="B66" s="199"/>
      <c r="C66" s="199"/>
      <c r="D66" s="199"/>
      <c r="E66" s="199"/>
      <c r="F66" s="199"/>
    </row>
    <row r="67">
      <c r="A67" s="199"/>
      <c r="B67" s="199"/>
      <c r="C67" s="199"/>
      <c r="D67" s="199"/>
      <c r="E67" s="199"/>
      <c r="F67" s="199"/>
    </row>
    <row r="68">
      <c r="A68" s="199"/>
      <c r="B68" s="199"/>
      <c r="C68" s="199"/>
      <c r="D68" s="199"/>
      <c r="E68" s="199"/>
      <c r="F68" s="199"/>
    </row>
    <row r="69">
      <c r="A69" s="199"/>
      <c r="B69" s="199"/>
      <c r="C69" s="199"/>
      <c r="D69" s="199"/>
      <c r="E69" s="199"/>
      <c r="F69" s="199"/>
    </row>
    <row r="70">
      <c r="A70" s="199"/>
      <c r="B70" s="199"/>
      <c r="C70" s="199"/>
      <c r="D70" s="199"/>
      <c r="E70" s="199"/>
      <c r="F70" s="199"/>
    </row>
    <row r="71">
      <c r="A71" s="199"/>
      <c r="B71" s="199"/>
      <c r="C71" s="199"/>
      <c r="D71" s="199"/>
      <c r="E71" s="199"/>
      <c r="F71" s="199"/>
    </row>
    <row r="72">
      <c r="A72" s="199"/>
      <c r="B72" s="199"/>
      <c r="C72" s="199"/>
      <c r="D72" s="199"/>
      <c r="E72" s="199"/>
      <c r="F72" s="199"/>
    </row>
    <row r="73">
      <c r="A73" s="199"/>
      <c r="B73" s="199"/>
      <c r="C73" s="199"/>
      <c r="D73" s="199"/>
      <c r="E73" s="199"/>
      <c r="F73" s="199"/>
    </row>
    <row r="74">
      <c r="A74" s="199"/>
      <c r="B74" s="199"/>
      <c r="C74" s="199"/>
      <c r="D74" s="199"/>
      <c r="E74" s="199"/>
      <c r="F74" s="199"/>
    </row>
    <row r="75">
      <c r="A75" s="199"/>
      <c r="B75" s="199"/>
      <c r="C75" s="199"/>
      <c r="D75" s="199"/>
      <c r="E75" s="199"/>
      <c r="F75" s="199"/>
    </row>
    <row r="76">
      <c r="A76" s="199"/>
      <c r="B76" s="199"/>
      <c r="C76" s="199"/>
      <c r="D76" s="199"/>
      <c r="E76" s="199"/>
      <c r="F76" s="199"/>
    </row>
    <row r="77">
      <c r="A77" s="199"/>
      <c r="B77" s="199"/>
      <c r="C77" s="199"/>
      <c r="D77" s="199"/>
      <c r="E77" s="199"/>
      <c r="F77" s="199"/>
    </row>
    <row r="78">
      <c r="A78" s="199"/>
      <c r="B78" s="199"/>
      <c r="C78" s="199"/>
      <c r="D78" s="199"/>
      <c r="E78" s="199"/>
      <c r="F78" s="199"/>
    </row>
    <row r="79">
      <c r="A79" s="199"/>
      <c r="B79" s="199"/>
      <c r="C79" s="199"/>
      <c r="D79" s="199"/>
      <c r="E79" s="199"/>
      <c r="F79" s="199"/>
    </row>
    <row r="80">
      <c r="A80" s="199"/>
      <c r="B80" s="199"/>
      <c r="C80" s="199"/>
      <c r="D80" s="199"/>
      <c r="E80" s="199"/>
      <c r="F80" s="199"/>
    </row>
    <row r="81">
      <c r="A81" s="199"/>
      <c r="B81" s="199"/>
      <c r="C81" s="199"/>
      <c r="D81" s="199"/>
      <c r="E81" s="199"/>
      <c r="F81" s="199"/>
    </row>
    <row r="82">
      <c r="A82" s="199"/>
      <c r="B82" s="199"/>
      <c r="C82" s="199"/>
      <c r="D82" s="199"/>
      <c r="E82" s="199"/>
      <c r="F82" s="199"/>
    </row>
    <row r="83">
      <c r="A83" s="199"/>
      <c r="B83" s="199"/>
      <c r="C83" s="199"/>
      <c r="D83" s="199"/>
      <c r="E83" s="199"/>
      <c r="F83" s="199"/>
    </row>
    <row r="84">
      <c r="A84" s="199"/>
      <c r="B84" s="199"/>
      <c r="C84" s="199"/>
      <c r="D84" s="199"/>
      <c r="E84" s="199"/>
      <c r="F84" s="199"/>
    </row>
    <row r="85">
      <c r="A85" s="199"/>
      <c r="B85" s="199"/>
      <c r="C85" s="199"/>
      <c r="D85" s="199"/>
      <c r="E85" s="199"/>
      <c r="F85" s="199"/>
    </row>
    <row r="86">
      <c r="A86" s="199"/>
      <c r="B86" s="199"/>
      <c r="C86" s="199"/>
      <c r="D86" s="199"/>
      <c r="E86" s="199"/>
      <c r="F86" s="199"/>
    </row>
    <row r="87">
      <c r="A87" s="199"/>
      <c r="B87" s="199"/>
      <c r="C87" s="199"/>
      <c r="D87" s="199"/>
      <c r="E87" s="199"/>
      <c r="F87" s="199"/>
    </row>
    <row r="88">
      <c r="A88" s="199"/>
      <c r="B88" s="199"/>
      <c r="C88" s="199"/>
      <c r="D88" s="199"/>
      <c r="E88" s="199"/>
      <c r="F88" s="199"/>
    </row>
    <row r="89">
      <c r="A89" s="199"/>
      <c r="B89" s="199"/>
      <c r="C89" s="199"/>
      <c r="D89" s="199"/>
      <c r="E89" s="199"/>
      <c r="F89" s="199"/>
    </row>
    <row r="90">
      <c r="A90" s="199"/>
      <c r="B90" s="199"/>
      <c r="C90" s="199"/>
      <c r="D90" s="199"/>
      <c r="E90" s="199"/>
      <c r="F90" s="199"/>
    </row>
    <row r="91">
      <c r="A91" s="199"/>
      <c r="B91" s="199"/>
      <c r="C91" s="199"/>
      <c r="D91" s="199"/>
      <c r="E91" s="199"/>
      <c r="F91" s="199"/>
    </row>
    <row r="92">
      <c r="A92" s="199"/>
      <c r="B92" s="199"/>
      <c r="C92" s="199"/>
      <c r="D92" s="199"/>
      <c r="E92" s="199"/>
      <c r="F92" s="199"/>
    </row>
    <row r="93">
      <c r="A93" s="199"/>
      <c r="B93" s="199"/>
      <c r="C93" s="199"/>
      <c r="D93" s="199"/>
      <c r="E93" s="199"/>
      <c r="F93" s="199"/>
    </row>
    <row r="94">
      <c r="A94" s="199"/>
      <c r="B94" s="199"/>
      <c r="C94" s="199"/>
      <c r="D94" s="199"/>
      <c r="E94" s="199"/>
      <c r="F94" s="199"/>
    </row>
    <row r="95">
      <c r="A95" s="199"/>
      <c r="B95" s="199"/>
      <c r="C95" s="199"/>
      <c r="D95" s="199"/>
      <c r="E95" s="199"/>
      <c r="F95" s="199"/>
    </row>
    <row r="96">
      <c r="A96" s="199"/>
      <c r="B96" s="199"/>
      <c r="C96" s="199"/>
      <c r="D96" s="199"/>
      <c r="E96" s="199"/>
      <c r="F96" s="199"/>
    </row>
    <row r="97">
      <c r="A97" s="199"/>
      <c r="B97" s="199"/>
      <c r="C97" s="199"/>
      <c r="D97" s="199"/>
      <c r="E97" s="199"/>
      <c r="F97" s="199"/>
    </row>
    <row r="98">
      <c r="A98" s="199"/>
      <c r="B98" s="199"/>
      <c r="C98" s="199"/>
      <c r="D98" s="199"/>
      <c r="E98" s="199"/>
      <c r="F98" s="199"/>
    </row>
    <row r="99">
      <c r="A99" s="199"/>
      <c r="B99" s="199"/>
      <c r="C99" s="199"/>
      <c r="D99" s="199"/>
      <c r="E99" s="199"/>
      <c r="F99" s="199"/>
    </row>
    <row r="100">
      <c r="A100" s="199"/>
      <c r="B100" s="199"/>
      <c r="C100" s="199"/>
      <c r="D100" s="199"/>
      <c r="E100" s="199"/>
      <c r="F100" s="199"/>
    </row>
    <row r="101">
      <c r="A101" s="199"/>
      <c r="B101" s="199"/>
      <c r="C101" s="199"/>
      <c r="D101" s="199"/>
      <c r="E101" s="199"/>
      <c r="F101" s="199"/>
    </row>
    <row r="102">
      <c r="A102" s="199"/>
      <c r="B102" s="199"/>
      <c r="C102" s="199"/>
      <c r="D102" s="199"/>
      <c r="E102" s="199"/>
      <c r="F102" s="199"/>
    </row>
    <row r="103">
      <c r="A103" s="199"/>
      <c r="B103" s="199"/>
      <c r="C103" s="199"/>
      <c r="D103" s="199"/>
      <c r="E103" s="199"/>
      <c r="F103" s="199"/>
    </row>
    <row r="104">
      <c r="A104" s="199"/>
      <c r="B104" s="199"/>
      <c r="C104" s="199"/>
      <c r="D104" s="199"/>
      <c r="E104" s="199"/>
      <c r="F104" s="199"/>
    </row>
    <row r="105">
      <c r="A105" s="199"/>
      <c r="B105" s="199"/>
      <c r="C105" s="199"/>
      <c r="D105" s="199"/>
      <c r="E105" s="199"/>
      <c r="F105" s="199"/>
    </row>
    <row r="106">
      <c r="A106" s="199"/>
      <c r="B106" s="199"/>
      <c r="C106" s="199"/>
      <c r="D106" s="199"/>
      <c r="E106" s="199"/>
      <c r="F106" s="199"/>
    </row>
    <row r="107">
      <c r="A107" s="199"/>
      <c r="B107" s="199"/>
      <c r="C107" s="199"/>
      <c r="D107" s="199"/>
      <c r="E107" s="199"/>
      <c r="F107" s="199"/>
    </row>
    <row r="108">
      <c r="A108" s="199"/>
      <c r="B108" s="199"/>
      <c r="C108" s="199"/>
      <c r="D108" s="199"/>
      <c r="E108" s="199"/>
      <c r="F108" s="199"/>
    </row>
    <row r="109">
      <c r="A109" s="199"/>
      <c r="B109" s="199"/>
      <c r="C109" s="199"/>
      <c r="D109" s="199"/>
      <c r="E109" s="199"/>
      <c r="F109" s="199"/>
    </row>
    <row r="110">
      <c r="A110" s="199"/>
      <c r="B110" s="199"/>
      <c r="C110" s="199"/>
      <c r="D110" s="199"/>
      <c r="E110" s="199"/>
      <c r="F110" s="199"/>
    </row>
    <row r="111">
      <c r="A111" s="199"/>
      <c r="B111" s="199"/>
      <c r="C111" s="199"/>
      <c r="D111" s="199"/>
      <c r="E111" s="199"/>
      <c r="F111" s="199"/>
    </row>
    <row r="112">
      <c r="A112" s="199"/>
      <c r="B112" s="199"/>
      <c r="C112" s="199"/>
      <c r="D112" s="199"/>
      <c r="E112" s="199"/>
      <c r="F112" s="199"/>
    </row>
    <row r="113">
      <c r="A113" s="199"/>
      <c r="B113" s="199"/>
      <c r="C113" s="199"/>
      <c r="D113" s="199"/>
      <c r="E113" s="199"/>
      <c r="F113" s="199"/>
    </row>
    <row r="114">
      <c r="A114" s="199"/>
      <c r="B114" s="199"/>
      <c r="C114" s="199"/>
      <c r="D114" s="199"/>
      <c r="E114" s="199"/>
      <c r="F114" s="199"/>
    </row>
    <row r="115">
      <c r="A115" s="199"/>
      <c r="B115" s="199"/>
      <c r="C115" s="199"/>
      <c r="D115" s="199"/>
      <c r="E115" s="199"/>
      <c r="F115" s="199"/>
    </row>
    <row r="116">
      <c r="A116" s="199"/>
      <c r="B116" s="199"/>
      <c r="C116" s="199"/>
      <c r="D116" s="199"/>
      <c r="E116" s="199"/>
      <c r="F116" s="199"/>
    </row>
    <row r="117">
      <c r="A117" s="199"/>
      <c r="B117" s="199"/>
      <c r="C117" s="199"/>
      <c r="D117" s="199"/>
      <c r="E117" s="199"/>
      <c r="F117" s="199"/>
    </row>
    <row r="118">
      <c r="A118" s="199"/>
      <c r="B118" s="199"/>
      <c r="C118" s="199"/>
      <c r="D118" s="199"/>
      <c r="E118" s="199"/>
      <c r="F118" s="199"/>
    </row>
    <row r="119">
      <c r="A119" s="199"/>
      <c r="B119" s="199"/>
      <c r="C119" s="199"/>
      <c r="D119" s="199"/>
      <c r="E119" s="199"/>
      <c r="F119" s="199"/>
    </row>
    <row r="120">
      <c r="A120" s="199"/>
      <c r="B120" s="199"/>
      <c r="C120" s="199"/>
      <c r="D120" s="199"/>
      <c r="E120" s="199"/>
      <c r="F120" s="199"/>
    </row>
    <row r="121">
      <c r="A121" s="199"/>
      <c r="B121" s="199"/>
      <c r="C121" s="199"/>
      <c r="D121" s="199"/>
      <c r="E121" s="199"/>
      <c r="F121" s="199"/>
    </row>
    <row r="122">
      <c r="A122" s="199"/>
      <c r="B122" s="199"/>
      <c r="C122" s="199"/>
      <c r="D122" s="199"/>
      <c r="E122" s="199"/>
      <c r="F122" s="199"/>
    </row>
    <row r="123">
      <c r="A123" s="199"/>
      <c r="B123" s="199"/>
      <c r="C123" s="199"/>
      <c r="D123" s="199"/>
      <c r="E123" s="199"/>
      <c r="F123" s="199"/>
    </row>
    <row r="124">
      <c r="A124" s="199"/>
      <c r="B124" s="199"/>
      <c r="C124" s="199"/>
      <c r="D124" s="199"/>
      <c r="E124" s="199"/>
      <c r="F124" s="199"/>
    </row>
    <row r="125">
      <c r="A125" s="199"/>
      <c r="B125" s="199"/>
      <c r="C125" s="199"/>
      <c r="D125" s="199"/>
      <c r="E125" s="199"/>
      <c r="F125" s="199"/>
    </row>
    <row r="126">
      <c r="A126" s="199"/>
      <c r="B126" s="199"/>
      <c r="C126" s="199"/>
      <c r="D126" s="199"/>
      <c r="E126" s="199"/>
      <c r="F126" s="199"/>
    </row>
    <row r="127">
      <c r="A127" s="199"/>
      <c r="B127" s="199"/>
      <c r="C127" s="199"/>
      <c r="D127" s="199"/>
      <c r="E127" s="199"/>
      <c r="F127" s="199"/>
    </row>
    <row r="128">
      <c r="A128" s="199"/>
      <c r="B128" s="199"/>
      <c r="C128" s="199"/>
      <c r="D128" s="199"/>
      <c r="E128" s="199"/>
      <c r="F128" s="199"/>
    </row>
    <row r="129">
      <c r="A129" s="199"/>
      <c r="B129" s="199"/>
      <c r="C129" s="199"/>
      <c r="D129" s="199"/>
      <c r="E129" s="199"/>
      <c r="F129" s="199"/>
    </row>
    <row r="130">
      <c r="A130" s="199"/>
      <c r="B130" s="199"/>
      <c r="C130" s="199"/>
      <c r="D130" s="199"/>
      <c r="E130" s="199"/>
      <c r="F130" s="199"/>
    </row>
    <row r="131">
      <c r="A131" s="199"/>
      <c r="B131" s="199"/>
      <c r="C131" s="199"/>
      <c r="D131" s="199"/>
      <c r="E131" s="199"/>
      <c r="F131" s="199"/>
    </row>
    <row r="132">
      <c r="A132" s="199"/>
      <c r="B132" s="199"/>
      <c r="C132" s="199"/>
      <c r="D132" s="199"/>
      <c r="E132" s="199"/>
      <c r="F132" s="199"/>
    </row>
    <row r="133">
      <c r="A133" s="199"/>
      <c r="B133" s="199"/>
      <c r="C133" s="199"/>
      <c r="D133" s="199"/>
      <c r="E133" s="199"/>
      <c r="F133" s="199"/>
    </row>
    <row r="134">
      <c r="A134" s="199"/>
      <c r="B134" s="199"/>
      <c r="C134" s="199"/>
      <c r="D134" s="199"/>
      <c r="E134" s="199"/>
      <c r="F134" s="199"/>
    </row>
    <row r="135">
      <c r="A135" s="199"/>
      <c r="B135" s="199"/>
      <c r="C135" s="199"/>
      <c r="D135" s="199"/>
      <c r="E135" s="199"/>
      <c r="F135" s="199"/>
    </row>
    <row r="136">
      <c r="A136" s="199"/>
      <c r="B136" s="199"/>
      <c r="C136" s="199"/>
      <c r="D136" s="199"/>
      <c r="E136" s="199"/>
      <c r="F136" s="199"/>
    </row>
    <row r="137">
      <c r="A137" s="199"/>
      <c r="B137" s="199"/>
      <c r="C137" s="199"/>
      <c r="D137" s="199"/>
      <c r="E137" s="199"/>
      <c r="F137" s="199"/>
    </row>
    <row r="138">
      <c r="A138" s="199"/>
      <c r="B138" s="199"/>
      <c r="C138" s="199"/>
      <c r="D138" s="199"/>
      <c r="E138" s="199"/>
      <c r="F138" s="199"/>
    </row>
    <row r="139">
      <c r="A139" s="199"/>
      <c r="B139" s="199"/>
      <c r="C139" s="199"/>
      <c r="D139" s="199"/>
      <c r="E139" s="199"/>
      <c r="F139" s="199"/>
    </row>
    <row r="140">
      <c r="A140" s="199"/>
      <c r="B140" s="199"/>
      <c r="C140" s="199"/>
      <c r="D140" s="199"/>
      <c r="E140" s="199"/>
      <c r="F140" s="199"/>
    </row>
    <row r="141">
      <c r="A141" s="199"/>
      <c r="B141" s="199"/>
      <c r="C141" s="199"/>
      <c r="D141" s="199"/>
      <c r="E141" s="199"/>
      <c r="F141" s="199"/>
    </row>
    <row r="142">
      <c r="A142" s="199"/>
      <c r="B142" s="199"/>
      <c r="C142" s="199"/>
      <c r="D142" s="199"/>
      <c r="E142" s="199"/>
      <c r="F142" s="199"/>
    </row>
    <row r="143">
      <c r="A143" s="199"/>
      <c r="B143" s="199"/>
      <c r="C143" s="199"/>
      <c r="D143" s="199"/>
      <c r="E143" s="199"/>
      <c r="F143" s="199"/>
    </row>
    <row r="144">
      <c r="A144" s="199"/>
      <c r="B144" s="199"/>
      <c r="C144" s="199"/>
      <c r="D144" s="199"/>
      <c r="E144" s="199"/>
      <c r="F144" s="199"/>
    </row>
    <row r="145">
      <c r="A145" s="199"/>
      <c r="B145" s="199"/>
      <c r="C145" s="199"/>
      <c r="D145" s="199"/>
      <c r="E145" s="199"/>
      <c r="F145" s="199"/>
    </row>
    <row r="146">
      <c r="A146" s="199"/>
      <c r="B146" s="199"/>
      <c r="C146" s="199"/>
      <c r="D146" s="199"/>
      <c r="E146" s="199"/>
      <c r="F146" s="199"/>
    </row>
    <row r="147">
      <c r="A147" s="199"/>
      <c r="B147" s="199"/>
      <c r="C147" s="199"/>
      <c r="D147" s="199"/>
      <c r="E147" s="199"/>
      <c r="F147" s="199"/>
    </row>
    <row r="148">
      <c r="A148" s="199"/>
      <c r="B148" s="199"/>
      <c r="C148" s="199"/>
      <c r="D148" s="199"/>
      <c r="E148" s="199"/>
      <c r="F148" s="199"/>
    </row>
    <row r="149">
      <c r="A149" s="199"/>
      <c r="B149" s="199"/>
      <c r="C149" s="199"/>
      <c r="D149" s="199"/>
      <c r="E149" s="199"/>
      <c r="F149" s="199"/>
    </row>
    <row r="150">
      <c r="A150" s="199"/>
      <c r="B150" s="199"/>
      <c r="C150" s="199"/>
      <c r="D150" s="199"/>
      <c r="E150" s="199"/>
      <c r="F150" s="199"/>
    </row>
    <row r="151">
      <c r="A151" s="199"/>
      <c r="B151" s="199"/>
      <c r="C151" s="199"/>
      <c r="D151" s="199"/>
      <c r="E151" s="199"/>
      <c r="F151" s="199"/>
    </row>
    <row r="152">
      <c r="A152" s="199"/>
      <c r="B152" s="199"/>
      <c r="C152" s="199"/>
      <c r="D152" s="199"/>
      <c r="E152" s="199"/>
      <c r="F152" s="199"/>
    </row>
    <row r="153">
      <c r="A153" s="199"/>
      <c r="B153" s="199"/>
      <c r="C153" s="199"/>
      <c r="D153" s="199"/>
      <c r="E153" s="199"/>
      <c r="F153" s="199"/>
    </row>
    <row r="154">
      <c r="A154" s="199"/>
      <c r="B154" s="199"/>
      <c r="C154" s="199"/>
      <c r="D154" s="199"/>
      <c r="E154" s="199"/>
      <c r="F154" s="199"/>
    </row>
    <row r="155">
      <c r="A155" s="199"/>
      <c r="B155" s="199"/>
      <c r="C155" s="199"/>
      <c r="D155" s="199"/>
      <c r="E155" s="199"/>
      <c r="F155" s="199"/>
    </row>
    <row r="156">
      <c r="A156" s="199"/>
      <c r="B156" s="199"/>
      <c r="C156" s="199"/>
      <c r="D156" s="199"/>
      <c r="E156" s="199"/>
      <c r="F156" s="199"/>
    </row>
    <row r="157">
      <c r="A157" s="199"/>
      <c r="B157" s="199"/>
      <c r="C157" s="199"/>
      <c r="D157" s="199"/>
      <c r="E157" s="199"/>
      <c r="F157" s="199"/>
    </row>
    <row r="158">
      <c r="A158" s="199"/>
      <c r="B158" s="199"/>
      <c r="C158" s="199"/>
      <c r="D158" s="199"/>
      <c r="E158" s="199"/>
      <c r="F158" s="199"/>
    </row>
    <row r="159">
      <c r="A159" s="199"/>
      <c r="B159" s="199"/>
      <c r="C159" s="199"/>
      <c r="D159" s="199"/>
      <c r="E159" s="199"/>
      <c r="F159" s="199"/>
    </row>
    <row r="160">
      <c r="A160" s="199"/>
      <c r="B160" s="199"/>
      <c r="C160" s="199"/>
      <c r="D160" s="199"/>
      <c r="E160" s="199"/>
      <c r="F160" s="199"/>
    </row>
    <row r="161">
      <c r="A161" s="199"/>
      <c r="B161" s="199"/>
      <c r="C161" s="199"/>
      <c r="D161" s="199"/>
      <c r="E161" s="199"/>
      <c r="F161" s="199"/>
    </row>
    <row r="162">
      <c r="A162" s="199"/>
      <c r="B162" s="199"/>
      <c r="C162" s="199"/>
      <c r="D162" s="199"/>
      <c r="E162" s="199"/>
      <c r="F162" s="199"/>
    </row>
    <row r="163">
      <c r="A163" s="199"/>
      <c r="B163" s="199"/>
      <c r="C163" s="199"/>
      <c r="D163" s="199"/>
      <c r="E163" s="199"/>
      <c r="F163" s="199"/>
    </row>
    <row r="164">
      <c r="A164" s="199"/>
      <c r="B164" s="199"/>
      <c r="C164" s="199"/>
      <c r="D164" s="199"/>
      <c r="E164" s="199"/>
      <c r="F164" s="199"/>
    </row>
    <row r="165">
      <c r="A165" s="199"/>
      <c r="B165" s="199"/>
      <c r="C165" s="199"/>
      <c r="D165" s="199"/>
      <c r="E165" s="199"/>
      <c r="F165" s="199"/>
    </row>
    <row r="166">
      <c r="A166" s="199"/>
      <c r="B166" s="199"/>
      <c r="C166" s="199"/>
      <c r="D166" s="199"/>
      <c r="E166" s="199"/>
      <c r="F166" s="199"/>
    </row>
    <row r="167">
      <c r="A167" s="199"/>
      <c r="B167" s="199"/>
      <c r="C167" s="199"/>
      <c r="D167" s="199"/>
      <c r="E167" s="199"/>
      <c r="F167" s="199"/>
    </row>
    <row r="168">
      <c r="A168" s="199"/>
      <c r="B168" s="199"/>
      <c r="C168" s="199"/>
      <c r="D168" s="199"/>
      <c r="E168" s="199"/>
      <c r="F168" s="199"/>
    </row>
    <row r="169">
      <c r="A169" s="199"/>
      <c r="B169" s="199"/>
      <c r="C169" s="199"/>
      <c r="D169" s="199"/>
      <c r="E169" s="199"/>
      <c r="F169" s="199"/>
    </row>
    <row r="170">
      <c r="A170" s="199"/>
      <c r="B170" s="199"/>
      <c r="C170" s="199"/>
      <c r="D170" s="199"/>
      <c r="E170" s="199"/>
      <c r="F170" s="199"/>
    </row>
    <row r="171">
      <c r="A171" s="199"/>
      <c r="B171" s="199"/>
      <c r="C171" s="199"/>
      <c r="D171" s="199"/>
      <c r="E171" s="199"/>
      <c r="F171" s="199"/>
    </row>
    <row r="172">
      <c r="A172" s="199"/>
      <c r="B172" s="199"/>
      <c r="C172" s="199"/>
      <c r="D172" s="199"/>
      <c r="E172" s="199"/>
      <c r="F172" s="199"/>
    </row>
    <row r="173">
      <c r="A173" s="199"/>
      <c r="B173" s="199"/>
      <c r="C173" s="199"/>
      <c r="D173" s="199"/>
      <c r="E173" s="199"/>
      <c r="F173" s="199"/>
    </row>
    <row r="174">
      <c r="A174" s="199"/>
      <c r="B174" s="199"/>
      <c r="C174" s="199"/>
      <c r="D174" s="199"/>
      <c r="E174" s="199"/>
      <c r="F174" s="199"/>
    </row>
    <row r="175">
      <c r="A175" s="199"/>
      <c r="B175" s="199"/>
      <c r="C175" s="199"/>
      <c r="D175" s="199"/>
      <c r="E175" s="199"/>
      <c r="F175" s="199"/>
    </row>
    <row r="176">
      <c r="A176" s="199"/>
      <c r="B176" s="199"/>
      <c r="C176" s="199"/>
      <c r="D176" s="199"/>
      <c r="E176" s="199"/>
      <c r="F176" s="199"/>
    </row>
    <row r="177">
      <c r="A177" s="199"/>
      <c r="B177" s="199"/>
      <c r="C177" s="199"/>
      <c r="D177" s="199"/>
      <c r="E177" s="199"/>
      <c r="F177" s="199"/>
    </row>
    <row r="178">
      <c r="A178" s="199"/>
      <c r="B178" s="199"/>
      <c r="C178" s="199"/>
      <c r="D178" s="199"/>
      <c r="E178" s="199"/>
      <c r="F178" s="199"/>
    </row>
    <row r="179">
      <c r="A179" s="199"/>
      <c r="B179" s="199"/>
      <c r="C179" s="199"/>
      <c r="D179" s="199"/>
      <c r="E179" s="199"/>
      <c r="F179" s="199"/>
    </row>
    <row r="180">
      <c r="A180" s="199"/>
      <c r="B180" s="199"/>
      <c r="C180" s="199"/>
      <c r="D180" s="199"/>
      <c r="E180" s="199"/>
      <c r="F180" s="199"/>
    </row>
    <row r="181">
      <c r="A181" s="199"/>
      <c r="B181" s="199"/>
      <c r="C181" s="199"/>
      <c r="D181" s="199"/>
      <c r="E181" s="199"/>
      <c r="F181" s="199"/>
    </row>
    <row r="182">
      <c r="A182" s="199"/>
      <c r="B182" s="199"/>
      <c r="C182" s="199"/>
      <c r="D182" s="199"/>
      <c r="E182" s="199"/>
      <c r="F182" s="199"/>
    </row>
    <row r="183">
      <c r="A183" s="199"/>
      <c r="B183" s="199"/>
      <c r="C183" s="199"/>
      <c r="D183" s="199"/>
      <c r="E183" s="199"/>
      <c r="F183" s="199"/>
    </row>
    <row r="184">
      <c r="A184" s="199"/>
      <c r="B184" s="199"/>
      <c r="C184" s="199"/>
      <c r="D184" s="199"/>
      <c r="E184" s="199"/>
      <c r="F184" s="199"/>
    </row>
    <row r="185">
      <c r="A185" s="199"/>
      <c r="B185" s="199"/>
      <c r="C185" s="199"/>
      <c r="D185" s="199"/>
      <c r="E185" s="199"/>
      <c r="F185" s="199"/>
    </row>
    <row r="186">
      <c r="A186" s="199"/>
      <c r="B186" s="199"/>
      <c r="C186" s="199"/>
      <c r="D186" s="199"/>
      <c r="E186" s="199"/>
      <c r="F186" s="199"/>
    </row>
    <row r="187">
      <c r="A187" s="199"/>
      <c r="B187" s="199"/>
      <c r="C187" s="199"/>
      <c r="D187" s="199"/>
      <c r="E187" s="199"/>
      <c r="F187" s="199"/>
    </row>
    <row r="188">
      <c r="A188" s="199"/>
      <c r="B188" s="199"/>
      <c r="C188" s="199"/>
      <c r="D188" s="199"/>
      <c r="E188" s="199"/>
      <c r="F188" s="199"/>
    </row>
    <row r="189">
      <c r="A189" s="199"/>
      <c r="B189" s="199"/>
      <c r="C189" s="199"/>
      <c r="D189" s="199"/>
      <c r="E189" s="199"/>
      <c r="F189" s="199"/>
    </row>
    <row r="190">
      <c r="A190" s="199"/>
      <c r="B190" s="199"/>
      <c r="C190" s="199"/>
      <c r="D190" s="199"/>
      <c r="E190" s="199"/>
      <c r="F190" s="199"/>
    </row>
    <row r="191">
      <c r="A191" s="199"/>
      <c r="B191" s="199"/>
      <c r="C191" s="199"/>
      <c r="D191" s="199"/>
      <c r="E191" s="199"/>
      <c r="F191" s="199"/>
    </row>
    <row r="192">
      <c r="A192" s="199"/>
      <c r="B192" s="199"/>
      <c r="C192" s="199"/>
      <c r="D192" s="199"/>
      <c r="E192" s="199"/>
      <c r="F192" s="199"/>
    </row>
    <row r="193">
      <c r="A193" s="199"/>
      <c r="B193" s="199"/>
      <c r="C193" s="199"/>
      <c r="D193" s="199"/>
      <c r="E193" s="199"/>
      <c r="F193" s="199"/>
    </row>
    <row r="194">
      <c r="A194" s="199"/>
      <c r="B194" s="199"/>
      <c r="C194" s="199"/>
      <c r="D194" s="199"/>
      <c r="E194" s="199"/>
      <c r="F194" s="199"/>
    </row>
    <row r="195">
      <c r="A195" s="199"/>
      <c r="B195" s="199"/>
      <c r="C195" s="199"/>
      <c r="D195" s="199"/>
      <c r="E195" s="199"/>
      <c r="F195" s="199"/>
    </row>
    <row r="196">
      <c r="A196" s="199"/>
      <c r="B196" s="199"/>
      <c r="C196" s="199"/>
      <c r="D196" s="199"/>
      <c r="E196" s="199"/>
      <c r="F196" s="199"/>
    </row>
    <row r="197">
      <c r="A197" s="199"/>
      <c r="B197" s="199"/>
      <c r="C197" s="199"/>
      <c r="D197" s="199"/>
      <c r="E197" s="199"/>
      <c r="F197" s="199"/>
    </row>
    <row r="198">
      <c r="A198" s="199"/>
      <c r="B198" s="199"/>
      <c r="C198" s="199"/>
      <c r="D198" s="199"/>
      <c r="E198" s="199"/>
      <c r="F198" s="199"/>
    </row>
    <row r="199">
      <c r="A199" s="199"/>
      <c r="B199" s="199"/>
      <c r="C199" s="199"/>
      <c r="D199" s="199"/>
      <c r="E199" s="199"/>
      <c r="F199" s="199"/>
    </row>
    <row r="200">
      <c r="A200" s="199"/>
      <c r="B200" s="199"/>
      <c r="C200" s="199"/>
      <c r="D200" s="199"/>
      <c r="E200" s="199"/>
      <c r="F200" s="199"/>
    </row>
    <row r="201">
      <c r="A201" s="199"/>
      <c r="B201" s="199"/>
      <c r="C201" s="199"/>
      <c r="D201" s="199"/>
      <c r="E201" s="199"/>
      <c r="F201" s="199"/>
    </row>
    <row r="202">
      <c r="A202" s="199"/>
      <c r="B202" s="199"/>
      <c r="C202" s="199"/>
      <c r="D202" s="199"/>
      <c r="E202" s="199"/>
      <c r="F202" s="199"/>
    </row>
    <row r="203">
      <c r="A203" s="199"/>
      <c r="B203" s="199"/>
      <c r="C203" s="199"/>
      <c r="D203" s="199"/>
      <c r="E203" s="199"/>
      <c r="F203" s="199"/>
    </row>
    <row r="204">
      <c r="A204" s="199"/>
      <c r="B204" s="199"/>
      <c r="C204" s="199"/>
      <c r="D204" s="199"/>
      <c r="E204" s="199"/>
      <c r="F204" s="199"/>
    </row>
    <row r="205">
      <c r="A205" s="199"/>
      <c r="B205" s="199"/>
      <c r="C205" s="199"/>
      <c r="D205" s="199"/>
      <c r="E205" s="199"/>
      <c r="F205" s="199"/>
    </row>
    <row r="206">
      <c r="A206" s="199"/>
      <c r="B206" s="199"/>
      <c r="C206" s="199"/>
      <c r="D206" s="199"/>
      <c r="E206" s="199"/>
      <c r="F206" s="199"/>
    </row>
    <row r="207">
      <c r="A207" s="199"/>
      <c r="B207" s="199"/>
      <c r="C207" s="199"/>
      <c r="D207" s="199"/>
      <c r="E207" s="199"/>
      <c r="F207" s="199"/>
    </row>
    <row r="208">
      <c r="A208" s="199"/>
      <c r="B208" s="199"/>
      <c r="C208" s="199"/>
      <c r="D208" s="199"/>
      <c r="E208" s="199"/>
      <c r="F208" s="199"/>
    </row>
    <row r="209">
      <c r="A209" s="199"/>
      <c r="B209" s="199"/>
      <c r="C209" s="199"/>
      <c r="D209" s="199"/>
      <c r="E209" s="199"/>
      <c r="F209" s="199"/>
    </row>
    <row r="210">
      <c r="A210" s="199"/>
      <c r="B210" s="199"/>
      <c r="C210" s="199"/>
      <c r="D210" s="199"/>
      <c r="E210" s="199"/>
      <c r="F210" s="199"/>
    </row>
    <row r="211">
      <c r="A211" s="199"/>
      <c r="B211" s="199"/>
      <c r="C211" s="199"/>
      <c r="D211" s="199"/>
      <c r="E211" s="199"/>
      <c r="F211" s="199"/>
    </row>
    <row r="212">
      <c r="A212" s="199"/>
      <c r="B212" s="199"/>
      <c r="C212" s="199"/>
      <c r="D212" s="199"/>
      <c r="E212" s="199"/>
      <c r="F212" s="199"/>
    </row>
    <row r="213">
      <c r="A213" s="199"/>
      <c r="B213" s="199"/>
      <c r="C213" s="199"/>
      <c r="D213" s="199"/>
      <c r="E213" s="199"/>
      <c r="F213" s="199"/>
    </row>
    <row r="214">
      <c r="A214" s="199"/>
      <c r="B214" s="199"/>
      <c r="C214" s="199"/>
      <c r="D214" s="199"/>
      <c r="E214" s="199"/>
      <c r="F214" s="199"/>
    </row>
    <row r="215">
      <c r="A215" s="199"/>
      <c r="B215" s="199"/>
      <c r="C215" s="199"/>
      <c r="D215" s="199"/>
      <c r="E215" s="199"/>
      <c r="F215" s="199"/>
    </row>
    <row r="216">
      <c r="A216" s="199"/>
      <c r="B216" s="199"/>
      <c r="C216" s="199"/>
      <c r="D216" s="199"/>
      <c r="E216" s="199"/>
      <c r="F216" s="199"/>
    </row>
    <row r="217">
      <c r="A217" s="199"/>
      <c r="B217" s="199"/>
      <c r="C217" s="199"/>
      <c r="D217" s="199"/>
      <c r="E217" s="199"/>
      <c r="F217" s="199"/>
    </row>
    <row r="218">
      <c r="A218" s="199"/>
      <c r="B218" s="199"/>
      <c r="C218" s="199"/>
      <c r="D218" s="199"/>
      <c r="E218" s="199"/>
      <c r="F218" s="199"/>
    </row>
    <row r="219">
      <c r="A219" s="199"/>
      <c r="B219" s="199"/>
      <c r="C219" s="199"/>
      <c r="D219" s="199"/>
      <c r="E219" s="199"/>
      <c r="F219" s="199"/>
    </row>
    <row r="220">
      <c r="A220" s="199"/>
      <c r="B220" s="199"/>
      <c r="C220" s="199"/>
      <c r="D220" s="199"/>
      <c r="E220" s="199"/>
      <c r="F220" s="199"/>
    </row>
    <row r="221">
      <c r="A221" s="199"/>
      <c r="B221" s="199"/>
      <c r="C221" s="199"/>
      <c r="D221" s="199"/>
      <c r="E221" s="199"/>
      <c r="F221" s="199"/>
    </row>
    <row r="222">
      <c r="A222" s="199"/>
      <c r="B222" s="199"/>
      <c r="C222" s="199"/>
      <c r="D222" s="199"/>
      <c r="E222" s="199"/>
      <c r="F222" s="199"/>
    </row>
    <row r="223">
      <c r="A223" s="199"/>
      <c r="B223" s="199"/>
      <c r="C223" s="199"/>
      <c r="D223" s="199"/>
      <c r="E223" s="199"/>
      <c r="F223" s="199"/>
    </row>
    <row r="224">
      <c r="A224" s="199"/>
      <c r="B224" s="199"/>
      <c r="C224" s="199"/>
      <c r="D224" s="199"/>
      <c r="E224" s="199"/>
      <c r="F224" s="199"/>
    </row>
    <row r="225">
      <c r="A225" s="199"/>
      <c r="B225" s="199"/>
      <c r="C225" s="199"/>
      <c r="D225" s="199"/>
      <c r="E225" s="199"/>
      <c r="F225" s="199"/>
    </row>
    <row r="226">
      <c r="A226" s="199"/>
      <c r="B226" s="199"/>
      <c r="C226" s="199"/>
      <c r="D226" s="199"/>
      <c r="E226" s="199"/>
      <c r="F226" s="199"/>
    </row>
    <row r="227">
      <c r="A227" s="199"/>
      <c r="B227" s="199"/>
      <c r="C227" s="199"/>
      <c r="D227" s="199"/>
      <c r="E227" s="199"/>
      <c r="F227" s="199"/>
    </row>
    <row r="228">
      <c r="A228" s="199"/>
      <c r="B228" s="199"/>
      <c r="C228" s="199"/>
      <c r="D228" s="199"/>
      <c r="E228" s="199"/>
      <c r="F228" s="199"/>
    </row>
    <row r="229">
      <c r="A229" s="199"/>
      <c r="B229" s="199"/>
      <c r="C229" s="199"/>
      <c r="D229" s="199"/>
      <c r="E229" s="199"/>
      <c r="F229" s="199"/>
    </row>
    <row r="230">
      <c r="A230" s="199"/>
      <c r="B230" s="199"/>
      <c r="C230" s="199"/>
      <c r="D230" s="199"/>
      <c r="E230" s="199"/>
      <c r="F230" s="199"/>
    </row>
    <row r="231">
      <c r="A231" s="199"/>
      <c r="B231" s="199"/>
      <c r="C231" s="199"/>
      <c r="D231" s="199"/>
      <c r="E231" s="199"/>
      <c r="F231" s="199"/>
    </row>
    <row r="232">
      <c r="A232" s="199"/>
      <c r="B232" s="199"/>
      <c r="C232" s="199"/>
      <c r="D232" s="199"/>
      <c r="E232" s="199"/>
      <c r="F232" s="199"/>
    </row>
    <row r="233">
      <c r="A233" s="199"/>
      <c r="B233" s="199"/>
      <c r="C233" s="199"/>
      <c r="D233" s="199"/>
      <c r="E233" s="199"/>
      <c r="F233" s="199"/>
    </row>
    <row r="234">
      <c r="A234" s="199"/>
      <c r="B234" s="199"/>
      <c r="C234" s="199"/>
      <c r="D234" s="199"/>
      <c r="E234" s="199"/>
      <c r="F234" s="199"/>
    </row>
    <row r="235">
      <c r="A235" s="199"/>
      <c r="B235" s="199"/>
      <c r="C235" s="199"/>
      <c r="D235" s="199"/>
      <c r="E235" s="199"/>
      <c r="F235" s="199"/>
    </row>
    <row r="236">
      <c r="A236" s="199"/>
      <c r="B236" s="199"/>
      <c r="C236" s="199"/>
      <c r="D236" s="199"/>
      <c r="E236" s="199"/>
      <c r="F236" s="199"/>
    </row>
    <row r="237">
      <c r="A237" s="199"/>
      <c r="B237" s="199"/>
      <c r="C237" s="199"/>
      <c r="D237" s="199"/>
      <c r="E237" s="199"/>
      <c r="F237" s="199"/>
    </row>
    <row r="238">
      <c r="A238" s="199"/>
      <c r="B238" s="199"/>
      <c r="C238" s="199"/>
      <c r="D238" s="199"/>
      <c r="E238" s="199"/>
      <c r="F238" s="199"/>
    </row>
    <row r="239">
      <c r="A239" s="199"/>
      <c r="B239" s="199"/>
      <c r="C239" s="199"/>
      <c r="D239" s="199"/>
      <c r="E239" s="199"/>
      <c r="F239" s="199"/>
    </row>
    <row r="240">
      <c r="A240" s="199"/>
      <c r="B240" s="199"/>
      <c r="C240" s="199"/>
      <c r="D240" s="199"/>
      <c r="E240" s="199"/>
      <c r="F240" s="199"/>
    </row>
    <row r="241">
      <c r="A241" s="199"/>
      <c r="B241" s="199"/>
      <c r="C241" s="199"/>
      <c r="D241" s="199"/>
      <c r="E241" s="199"/>
      <c r="F241" s="199"/>
    </row>
    <row r="242">
      <c r="A242" s="199"/>
      <c r="B242" s="199"/>
      <c r="C242" s="199"/>
      <c r="D242" s="199"/>
      <c r="E242" s="199"/>
      <c r="F242" s="199"/>
    </row>
    <row r="243">
      <c r="A243" s="199"/>
      <c r="B243" s="199"/>
      <c r="C243" s="199"/>
      <c r="D243" s="199"/>
      <c r="E243" s="199"/>
      <c r="F243" s="199"/>
    </row>
    <row r="244">
      <c r="A244" s="199"/>
      <c r="B244" s="199"/>
      <c r="C244" s="199"/>
      <c r="D244" s="199"/>
      <c r="E244" s="199"/>
      <c r="F244" s="199"/>
    </row>
    <row r="245">
      <c r="A245" s="199"/>
      <c r="B245" s="199"/>
      <c r="C245" s="199"/>
      <c r="D245" s="199"/>
      <c r="E245" s="199"/>
      <c r="F245" s="199"/>
    </row>
    <row r="246">
      <c r="A246" s="199"/>
      <c r="B246" s="199"/>
      <c r="C246" s="199"/>
      <c r="D246" s="199"/>
      <c r="E246" s="199"/>
      <c r="F246" s="199"/>
    </row>
    <row r="247">
      <c r="A247" s="199"/>
      <c r="B247" s="199"/>
      <c r="C247" s="199"/>
      <c r="D247" s="199"/>
      <c r="E247" s="199"/>
      <c r="F247" s="199"/>
    </row>
    <row r="248">
      <c r="A248" s="199"/>
      <c r="B248" s="199"/>
      <c r="C248" s="199"/>
      <c r="D248" s="199"/>
      <c r="E248" s="199"/>
      <c r="F248" s="199"/>
    </row>
    <row r="249">
      <c r="A249" s="199"/>
      <c r="B249" s="199"/>
      <c r="C249" s="199"/>
      <c r="D249" s="199"/>
      <c r="E249" s="199"/>
      <c r="F249" s="199"/>
    </row>
    <row r="250">
      <c r="A250" s="199"/>
      <c r="B250" s="199"/>
      <c r="C250" s="199"/>
      <c r="D250" s="199"/>
      <c r="E250" s="199"/>
      <c r="F250" s="199"/>
    </row>
    <row r="251">
      <c r="A251" s="199"/>
      <c r="B251" s="199"/>
      <c r="C251" s="199"/>
      <c r="D251" s="199"/>
      <c r="E251" s="199"/>
      <c r="F251" s="199"/>
    </row>
    <row r="252">
      <c r="A252" s="199"/>
      <c r="B252" s="199"/>
      <c r="C252" s="199"/>
      <c r="D252" s="199"/>
      <c r="E252" s="199"/>
      <c r="F252" s="199"/>
    </row>
    <row r="253">
      <c r="A253" s="199"/>
      <c r="B253" s="199"/>
      <c r="C253" s="199"/>
      <c r="D253" s="199"/>
      <c r="E253" s="199"/>
      <c r="F253" s="199"/>
    </row>
    <row r="254">
      <c r="A254" s="199"/>
      <c r="B254" s="199"/>
      <c r="C254" s="199"/>
      <c r="D254" s="199"/>
      <c r="E254" s="199"/>
      <c r="F254" s="199"/>
    </row>
    <row r="255">
      <c r="A255" s="199"/>
      <c r="B255" s="199"/>
      <c r="C255" s="199"/>
      <c r="D255" s="199"/>
      <c r="E255" s="199"/>
      <c r="F255" s="199"/>
    </row>
    <row r="256">
      <c r="A256" s="199"/>
      <c r="B256" s="199"/>
      <c r="C256" s="199"/>
      <c r="D256" s="199"/>
      <c r="E256" s="199"/>
      <c r="F256" s="199"/>
    </row>
    <row r="257">
      <c r="A257" s="199"/>
      <c r="B257" s="199"/>
      <c r="C257" s="199"/>
      <c r="D257" s="199"/>
      <c r="E257" s="199"/>
      <c r="F257" s="199"/>
    </row>
    <row r="258">
      <c r="A258" s="199"/>
      <c r="B258" s="199"/>
      <c r="C258" s="199"/>
      <c r="D258" s="199"/>
      <c r="E258" s="199"/>
      <c r="F258" s="199"/>
    </row>
    <row r="259">
      <c r="A259" s="199"/>
      <c r="B259" s="199"/>
      <c r="C259" s="199"/>
      <c r="D259" s="199"/>
      <c r="E259" s="199"/>
      <c r="F259" s="199"/>
    </row>
    <row r="260">
      <c r="A260" s="199"/>
      <c r="B260" s="199"/>
      <c r="C260" s="199"/>
      <c r="D260" s="199"/>
      <c r="E260" s="199"/>
      <c r="F260" s="199"/>
    </row>
    <row r="261">
      <c r="A261" s="199"/>
      <c r="B261" s="199"/>
      <c r="C261" s="199"/>
      <c r="D261" s="199"/>
      <c r="E261" s="199"/>
      <c r="F261" s="199"/>
    </row>
    <row r="262">
      <c r="A262" s="199"/>
      <c r="B262" s="199"/>
      <c r="C262" s="199"/>
      <c r="D262" s="199"/>
      <c r="E262" s="199"/>
      <c r="F262" s="199"/>
    </row>
    <row r="263">
      <c r="A263" s="199"/>
      <c r="B263" s="199"/>
      <c r="C263" s="199"/>
      <c r="D263" s="199"/>
      <c r="E263" s="199"/>
      <c r="F263" s="199"/>
    </row>
    <row r="264">
      <c r="A264" s="199"/>
      <c r="B264" s="199"/>
      <c r="C264" s="199"/>
      <c r="D264" s="199"/>
      <c r="E264" s="199"/>
      <c r="F264" s="199"/>
    </row>
    <row r="265">
      <c r="A265" s="199"/>
      <c r="B265" s="199"/>
      <c r="C265" s="199"/>
      <c r="D265" s="199"/>
      <c r="E265" s="199"/>
      <c r="F265" s="199"/>
    </row>
    <row r="266">
      <c r="A266" s="199"/>
      <c r="B266" s="199"/>
      <c r="C266" s="199"/>
      <c r="D266" s="199"/>
      <c r="E266" s="199"/>
      <c r="F266" s="199"/>
    </row>
    <row r="267">
      <c r="A267" s="199"/>
      <c r="B267" s="199"/>
      <c r="C267" s="199"/>
      <c r="D267" s="199"/>
      <c r="E267" s="199"/>
      <c r="F267" s="199"/>
    </row>
    <row r="268">
      <c r="A268" s="199"/>
      <c r="B268" s="199"/>
      <c r="C268" s="199"/>
      <c r="D268" s="199"/>
      <c r="E268" s="199"/>
      <c r="F268" s="199"/>
    </row>
    <row r="269">
      <c r="A269" s="199"/>
      <c r="B269" s="199"/>
      <c r="C269" s="199"/>
      <c r="D269" s="199"/>
      <c r="E269" s="199"/>
      <c r="F269" s="199"/>
    </row>
    <row r="270">
      <c r="A270" s="199"/>
      <c r="B270" s="199"/>
      <c r="C270" s="199"/>
      <c r="D270" s="199"/>
      <c r="E270" s="199"/>
      <c r="F270" s="199"/>
    </row>
    <row r="271">
      <c r="A271" s="199"/>
      <c r="B271" s="199"/>
      <c r="C271" s="199"/>
      <c r="D271" s="199"/>
      <c r="E271" s="199"/>
      <c r="F271" s="199"/>
    </row>
    <row r="272">
      <c r="A272" s="199"/>
      <c r="B272" s="199"/>
      <c r="C272" s="199"/>
      <c r="D272" s="199"/>
      <c r="E272" s="199"/>
      <c r="F272" s="199"/>
    </row>
    <row r="273">
      <c r="A273" s="199"/>
      <c r="B273" s="199"/>
      <c r="C273" s="199"/>
      <c r="D273" s="199"/>
      <c r="E273" s="199"/>
      <c r="F273" s="199"/>
    </row>
    <row r="274">
      <c r="A274" s="199"/>
      <c r="B274" s="199"/>
      <c r="C274" s="199"/>
      <c r="D274" s="199"/>
      <c r="E274" s="199"/>
      <c r="F274" s="199"/>
    </row>
    <row r="275">
      <c r="A275" s="199"/>
      <c r="B275" s="199"/>
      <c r="C275" s="199"/>
      <c r="D275" s="199"/>
      <c r="E275" s="199"/>
      <c r="F275" s="199"/>
    </row>
    <row r="276">
      <c r="A276" s="199"/>
      <c r="B276" s="199"/>
      <c r="C276" s="199"/>
      <c r="D276" s="199"/>
      <c r="E276" s="199"/>
      <c r="F276" s="199"/>
    </row>
    <row r="277">
      <c r="A277" s="199"/>
      <c r="B277" s="199"/>
      <c r="C277" s="199"/>
      <c r="D277" s="199"/>
      <c r="E277" s="199"/>
      <c r="F277" s="199"/>
    </row>
    <row r="278">
      <c r="A278" s="199"/>
      <c r="B278" s="199"/>
      <c r="C278" s="199"/>
      <c r="D278" s="199"/>
      <c r="E278" s="199"/>
      <c r="F278" s="199"/>
    </row>
    <row r="279">
      <c r="A279" s="199"/>
      <c r="B279" s="199"/>
      <c r="C279" s="199"/>
      <c r="D279" s="199"/>
      <c r="E279" s="199"/>
      <c r="F279" s="199"/>
    </row>
    <row r="280">
      <c r="A280" s="199"/>
      <c r="B280" s="199"/>
      <c r="C280" s="199"/>
      <c r="D280" s="199"/>
      <c r="E280" s="199"/>
      <c r="F280" s="199"/>
    </row>
    <row r="281">
      <c r="A281" s="199"/>
      <c r="B281" s="199"/>
      <c r="C281" s="199"/>
      <c r="D281" s="199"/>
      <c r="E281" s="199"/>
      <c r="F281" s="199"/>
    </row>
    <row r="282">
      <c r="A282" s="199"/>
      <c r="B282" s="199"/>
      <c r="C282" s="199"/>
      <c r="D282" s="199"/>
      <c r="E282" s="199"/>
      <c r="F282" s="199"/>
    </row>
    <row r="283">
      <c r="A283" s="199"/>
      <c r="B283" s="199"/>
      <c r="C283" s="199"/>
      <c r="D283" s="199"/>
      <c r="E283" s="199"/>
      <c r="F283" s="199"/>
    </row>
    <row r="284">
      <c r="A284" s="199"/>
      <c r="B284" s="199"/>
      <c r="C284" s="199"/>
      <c r="D284" s="199"/>
      <c r="E284" s="199"/>
      <c r="F284" s="199"/>
    </row>
    <row r="285">
      <c r="A285" s="199"/>
      <c r="B285" s="199"/>
      <c r="C285" s="199"/>
      <c r="D285" s="199"/>
      <c r="E285" s="199"/>
      <c r="F285" s="199"/>
    </row>
    <row r="286">
      <c r="A286" s="199"/>
      <c r="B286" s="199"/>
      <c r="C286" s="199"/>
      <c r="D286" s="199"/>
      <c r="E286" s="199"/>
      <c r="F286" s="199"/>
    </row>
    <row r="287">
      <c r="A287" s="199"/>
      <c r="B287" s="199"/>
      <c r="C287" s="199"/>
      <c r="D287" s="199"/>
      <c r="E287" s="199"/>
      <c r="F287" s="199"/>
    </row>
    <row r="288">
      <c r="A288" s="199"/>
      <c r="B288" s="199"/>
      <c r="C288" s="199"/>
      <c r="D288" s="199"/>
      <c r="E288" s="199"/>
      <c r="F288" s="199"/>
    </row>
    <row r="289">
      <c r="A289" s="199"/>
      <c r="B289" s="199"/>
      <c r="C289" s="199"/>
      <c r="D289" s="199"/>
      <c r="E289" s="199"/>
      <c r="F289" s="199"/>
    </row>
    <row r="290">
      <c r="A290" s="199"/>
      <c r="B290" s="199"/>
      <c r="C290" s="199"/>
      <c r="D290" s="199"/>
      <c r="E290" s="199"/>
      <c r="F290" s="199"/>
    </row>
    <row r="291">
      <c r="A291" s="199"/>
      <c r="B291" s="199"/>
      <c r="C291" s="199"/>
      <c r="D291" s="199"/>
      <c r="E291" s="199"/>
      <c r="F291" s="199"/>
    </row>
    <row r="292">
      <c r="A292" s="199"/>
      <c r="B292" s="199"/>
      <c r="C292" s="199"/>
      <c r="D292" s="199"/>
      <c r="E292" s="199"/>
      <c r="F292" s="199"/>
    </row>
    <row r="293">
      <c r="A293" s="199"/>
      <c r="B293" s="199"/>
      <c r="C293" s="199"/>
      <c r="D293" s="199"/>
      <c r="E293" s="199"/>
      <c r="F293" s="199"/>
    </row>
    <row r="294">
      <c r="A294" s="199"/>
      <c r="B294" s="199"/>
      <c r="C294" s="199"/>
      <c r="D294" s="199"/>
      <c r="E294" s="199"/>
      <c r="F294" s="199"/>
    </row>
    <row r="295">
      <c r="A295" s="199"/>
      <c r="B295" s="199"/>
      <c r="C295" s="199"/>
      <c r="D295" s="199"/>
      <c r="E295" s="199"/>
      <c r="F295" s="199"/>
    </row>
    <row r="296">
      <c r="A296" s="199"/>
      <c r="B296" s="199"/>
      <c r="C296" s="199"/>
      <c r="D296" s="199"/>
      <c r="E296" s="199"/>
      <c r="F296" s="199"/>
    </row>
    <row r="297">
      <c r="A297" s="199"/>
      <c r="B297" s="199"/>
      <c r="C297" s="199"/>
      <c r="D297" s="199"/>
      <c r="E297" s="199"/>
      <c r="F297" s="199"/>
    </row>
    <row r="298">
      <c r="A298" s="199"/>
      <c r="B298" s="199"/>
      <c r="C298" s="199"/>
      <c r="D298" s="199"/>
      <c r="E298" s="199"/>
      <c r="F298" s="199"/>
    </row>
    <row r="299">
      <c r="A299" s="199"/>
      <c r="B299" s="199"/>
      <c r="C299" s="199"/>
      <c r="D299" s="199"/>
      <c r="E299" s="199"/>
      <c r="F299" s="199"/>
    </row>
    <row r="300">
      <c r="A300" s="199"/>
      <c r="B300" s="199"/>
      <c r="C300" s="199"/>
      <c r="D300" s="199"/>
      <c r="E300" s="199"/>
      <c r="F300" s="199"/>
    </row>
    <row r="301">
      <c r="A301" s="199"/>
      <c r="B301" s="199"/>
      <c r="C301" s="199"/>
      <c r="D301" s="199"/>
      <c r="E301" s="199"/>
      <c r="F301" s="199"/>
    </row>
    <row r="302">
      <c r="A302" s="199"/>
      <c r="B302" s="199"/>
      <c r="C302" s="199"/>
      <c r="D302" s="199"/>
      <c r="E302" s="199"/>
      <c r="F302" s="199"/>
    </row>
    <row r="303">
      <c r="A303" s="199"/>
      <c r="B303" s="199"/>
      <c r="C303" s="199"/>
      <c r="D303" s="199"/>
      <c r="E303" s="199"/>
      <c r="F303" s="199"/>
    </row>
    <row r="304">
      <c r="A304" s="199"/>
      <c r="B304" s="199"/>
      <c r="C304" s="199"/>
      <c r="D304" s="199"/>
      <c r="E304" s="199"/>
      <c r="F304" s="199"/>
    </row>
    <row r="305">
      <c r="A305" s="199"/>
      <c r="B305" s="199"/>
      <c r="C305" s="199"/>
      <c r="D305" s="199"/>
      <c r="E305" s="199"/>
      <c r="F305" s="199"/>
    </row>
    <row r="306">
      <c r="A306" s="199"/>
      <c r="B306" s="199"/>
      <c r="C306" s="199"/>
      <c r="D306" s="199"/>
      <c r="E306" s="199"/>
      <c r="F306" s="199"/>
    </row>
    <row r="307">
      <c r="A307" s="199"/>
      <c r="B307" s="199"/>
      <c r="C307" s="199"/>
      <c r="D307" s="199"/>
      <c r="E307" s="199"/>
      <c r="F307" s="199"/>
    </row>
    <row r="308">
      <c r="A308" s="199"/>
      <c r="B308" s="199"/>
      <c r="C308" s="199"/>
      <c r="D308" s="199"/>
      <c r="E308" s="199"/>
      <c r="F308" s="199"/>
    </row>
    <row r="309">
      <c r="A309" s="199"/>
      <c r="B309" s="199"/>
      <c r="C309" s="199"/>
      <c r="D309" s="199"/>
      <c r="E309" s="199"/>
      <c r="F309" s="199"/>
    </row>
    <row r="310">
      <c r="A310" s="199"/>
      <c r="B310" s="199"/>
      <c r="C310" s="199"/>
      <c r="D310" s="199"/>
      <c r="E310" s="199"/>
      <c r="F310" s="199"/>
    </row>
    <row r="311">
      <c r="A311" s="199"/>
      <c r="B311" s="199"/>
      <c r="C311" s="199"/>
      <c r="D311" s="199"/>
      <c r="E311" s="199"/>
      <c r="F311" s="199"/>
    </row>
    <row r="312">
      <c r="A312" s="199"/>
      <c r="B312" s="199"/>
      <c r="C312" s="199"/>
      <c r="D312" s="199"/>
      <c r="E312" s="199"/>
      <c r="F312" s="199"/>
    </row>
    <row r="313">
      <c r="A313" s="199"/>
      <c r="B313" s="199"/>
      <c r="C313" s="199"/>
      <c r="D313" s="199"/>
      <c r="E313" s="199"/>
      <c r="F313" s="199"/>
    </row>
    <row r="314">
      <c r="A314" s="199"/>
      <c r="B314" s="199"/>
      <c r="C314" s="199"/>
      <c r="D314" s="199"/>
      <c r="E314" s="199"/>
      <c r="F314" s="199"/>
    </row>
    <row r="315">
      <c r="A315" s="199"/>
      <c r="B315" s="199"/>
      <c r="C315" s="199"/>
      <c r="D315" s="199"/>
      <c r="E315" s="199"/>
      <c r="F315" s="199"/>
    </row>
    <row r="316">
      <c r="A316" s="199"/>
      <c r="B316" s="199"/>
      <c r="C316" s="199"/>
      <c r="D316" s="199"/>
      <c r="E316" s="199"/>
      <c r="F316" s="199"/>
    </row>
    <row r="317">
      <c r="A317" s="199"/>
      <c r="B317" s="199"/>
      <c r="C317" s="199"/>
      <c r="D317" s="199"/>
      <c r="E317" s="199"/>
      <c r="F317" s="199"/>
    </row>
    <row r="318">
      <c r="A318" s="199"/>
      <c r="B318" s="199"/>
      <c r="C318" s="199"/>
      <c r="D318" s="199"/>
      <c r="E318" s="199"/>
      <c r="F318" s="199"/>
    </row>
    <row r="319">
      <c r="A319" s="199"/>
      <c r="B319" s="199"/>
      <c r="C319" s="199"/>
      <c r="D319" s="199"/>
      <c r="E319" s="199"/>
      <c r="F319" s="199"/>
    </row>
    <row r="320">
      <c r="A320" s="199"/>
      <c r="B320" s="199"/>
      <c r="C320" s="199"/>
      <c r="D320" s="199"/>
      <c r="E320" s="199"/>
      <c r="F320" s="199"/>
    </row>
    <row r="321">
      <c r="A321" s="199"/>
      <c r="B321" s="199"/>
      <c r="C321" s="199"/>
      <c r="D321" s="199"/>
      <c r="E321" s="199"/>
      <c r="F321" s="199"/>
    </row>
    <row r="322">
      <c r="A322" s="199"/>
      <c r="B322" s="199"/>
      <c r="C322" s="199"/>
      <c r="D322" s="199"/>
      <c r="E322" s="199"/>
      <c r="F322" s="199"/>
    </row>
    <row r="323">
      <c r="A323" s="199"/>
      <c r="B323" s="199"/>
      <c r="C323" s="199"/>
      <c r="D323" s="199"/>
      <c r="E323" s="199"/>
      <c r="F323" s="199"/>
    </row>
    <row r="324">
      <c r="A324" s="199"/>
      <c r="B324" s="199"/>
      <c r="C324" s="199"/>
      <c r="D324" s="199"/>
      <c r="E324" s="199"/>
      <c r="F324" s="199"/>
    </row>
    <row r="325">
      <c r="A325" s="199"/>
      <c r="B325" s="199"/>
      <c r="C325" s="199"/>
      <c r="D325" s="199"/>
      <c r="E325" s="199"/>
      <c r="F325" s="199"/>
    </row>
    <row r="326">
      <c r="A326" s="199"/>
      <c r="B326" s="199"/>
      <c r="C326" s="199"/>
      <c r="D326" s="199"/>
      <c r="E326" s="199"/>
      <c r="F326" s="199"/>
    </row>
    <row r="327">
      <c r="A327" s="199"/>
      <c r="B327" s="199"/>
      <c r="C327" s="199"/>
      <c r="D327" s="199"/>
      <c r="E327" s="199"/>
      <c r="F327" s="199"/>
    </row>
    <row r="328">
      <c r="A328" s="199"/>
      <c r="B328" s="199"/>
      <c r="C328" s="199"/>
      <c r="D328" s="199"/>
      <c r="E328" s="199"/>
      <c r="F328" s="199"/>
    </row>
    <row r="329">
      <c r="A329" s="199"/>
      <c r="B329" s="199"/>
      <c r="C329" s="199"/>
      <c r="D329" s="199"/>
      <c r="E329" s="199"/>
      <c r="F329" s="199"/>
    </row>
    <row r="330">
      <c r="A330" s="199"/>
      <c r="B330" s="199"/>
      <c r="C330" s="199"/>
      <c r="D330" s="199"/>
      <c r="E330" s="199"/>
      <c r="F330" s="199"/>
    </row>
    <row r="331">
      <c r="A331" s="199"/>
      <c r="B331" s="199"/>
      <c r="C331" s="199"/>
      <c r="D331" s="199"/>
      <c r="E331" s="199"/>
      <c r="F331" s="199"/>
    </row>
    <row r="332">
      <c r="A332" s="199"/>
      <c r="B332" s="199"/>
      <c r="C332" s="199"/>
      <c r="D332" s="199"/>
      <c r="E332" s="199"/>
      <c r="F332" s="199"/>
    </row>
    <row r="333">
      <c r="A333" s="199"/>
      <c r="B333" s="199"/>
      <c r="C333" s="199"/>
      <c r="D333" s="199"/>
      <c r="E333" s="199"/>
      <c r="F333" s="199"/>
    </row>
    <row r="334">
      <c r="A334" s="199"/>
      <c r="B334" s="199"/>
      <c r="C334" s="199"/>
      <c r="D334" s="199"/>
      <c r="E334" s="199"/>
      <c r="F334" s="199"/>
    </row>
    <row r="335">
      <c r="A335" s="199"/>
      <c r="B335" s="199"/>
      <c r="C335" s="199"/>
      <c r="D335" s="199"/>
      <c r="E335" s="199"/>
      <c r="F335" s="199"/>
    </row>
    <row r="336">
      <c r="A336" s="199"/>
      <c r="B336" s="199"/>
      <c r="C336" s="199"/>
      <c r="D336" s="199"/>
      <c r="E336" s="199"/>
      <c r="F336" s="199"/>
    </row>
    <row r="337">
      <c r="A337" s="199"/>
      <c r="B337" s="199"/>
      <c r="C337" s="199"/>
      <c r="D337" s="199"/>
      <c r="E337" s="199"/>
      <c r="F337" s="199"/>
    </row>
    <row r="338">
      <c r="A338" s="199"/>
      <c r="B338" s="199"/>
      <c r="C338" s="199"/>
      <c r="D338" s="199"/>
      <c r="E338" s="199"/>
      <c r="F338" s="199"/>
    </row>
    <row r="339">
      <c r="A339" s="199"/>
      <c r="B339" s="199"/>
      <c r="C339" s="199"/>
      <c r="D339" s="199"/>
      <c r="E339" s="199"/>
      <c r="F339" s="199"/>
    </row>
    <row r="340">
      <c r="A340" s="199"/>
      <c r="B340" s="199"/>
      <c r="C340" s="199"/>
      <c r="D340" s="199"/>
      <c r="E340" s="199"/>
      <c r="F340" s="199"/>
    </row>
    <row r="341">
      <c r="A341" s="199"/>
      <c r="B341" s="199"/>
      <c r="C341" s="199"/>
      <c r="D341" s="199"/>
      <c r="E341" s="199"/>
      <c r="F341" s="199"/>
    </row>
    <row r="342">
      <c r="A342" s="199"/>
      <c r="B342" s="199"/>
      <c r="C342" s="199"/>
      <c r="D342" s="199"/>
      <c r="E342" s="199"/>
      <c r="F342" s="199"/>
    </row>
    <row r="343">
      <c r="A343" s="199"/>
      <c r="B343" s="199"/>
      <c r="C343" s="199"/>
      <c r="D343" s="199"/>
      <c r="E343" s="199"/>
      <c r="F343" s="199"/>
    </row>
    <row r="344">
      <c r="A344" s="199"/>
      <c r="B344" s="199"/>
      <c r="C344" s="199"/>
      <c r="D344" s="199"/>
      <c r="E344" s="199"/>
      <c r="F344" s="199"/>
    </row>
    <row r="345">
      <c r="A345" s="199"/>
      <c r="B345" s="199"/>
      <c r="C345" s="199"/>
      <c r="D345" s="199"/>
      <c r="E345" s="199"/>
      <c r="F345" s="199"/>
    </row>
    <row r="346">
      <c r="A346" s="199"/>
      <c r="B346" s="199"/>
      <c r="C346" s="199"/>
      <c r="D346" s="199"/>
      <c r="E346" s="199"/>
      <c r="F346" s="199"/>
    </row>
    <row r="347">
      <c r="A347" s="199"/>
      <c r="B347" s="199"/>
      <c r="C347" s="199"/>
      <c r="D347" s="199"/>
      <c r="E347" s="199"/>
      <c r="F347" s="199"/>
    </row>
    <row r="348">
      <c r="A348" s="199"/>
      <c r="B348" s="199"/>
      <c r="C348" s="199"/>
      <c r="D348" s="199"/>
      <c r="E348" s="199"/>
      <c r="F348" s="199"/>
    </row>
    <row r="349">
      <c r="A349" s="199"/>
      <c r="B349" s="199"/>
      <c r="C349" s="199"/>
      <c r="D349" s="199"/>
      <c r="E349" s="199"/>
      <c r="F349" s="199"/>
    </row>
    <row r="350">
      <c r="A350" s="199"/>
      <c r="B350" s="199"/>
      <c r="C350" s="199"/>
      <c r="D350" s="199"/>
      <c r="E350" s="199"/>
      <c r="F350" s="199"/>
    </row>
    <row r="351">
      <c r="A351" s="199"/>
      <c r="B351" s="199"/>
      <c r="C351" s="199"/>
      <c r="D351" s="199"/>
      <c r="E351" s="199"/>
      <c r="F351" s="199"/>
    </row>
    <row r="352">
      <c r="A352" s="199"/>
      <c r="B352" s="199"/>
      <c r="C352" s="199"/>
      <c r="D352" s="199"/>
      <c r="E352" s="199"/>
      <c r="F352" s="199"/>
    </row>
    <row r="353">
      <c r="A353" s="199"/>
      <c r="B353" s="199"/>
      <c r="C353" s="199"/>
      <c r="D353" s="199"/>
      <c r="E353" s="199"/>
      <c r="F353" s="199"/>
    </row>
    <row r="354">
      <c r="A354" s="199"/>
      <c r="B354" s="199"/>
      <c r="C354" s="199"/>
      <c r="D354" s="199"/>
      <c r="E354" s="199"/>
      <c r="F354" s="199"/>
    </row>
    <row r="355">
      <c r="A355" s="199"/>
      <c r="B355" s="199"/>
      <c r="C355" s="199"/>
      <c r="D355" s="199"/>
      <c r="E355" s="199"/>
      <c r="F355" s="199"/>
    </row>
    <row r="356">
      <c r="A356" s="199"/>
      <c r="B356" s="199"/>
      <c r="C356" s="199"/>
      <c r="D356" s="199"/>
      <c r="E356" s="199"/>
      <c r="F356" s="199"/>
    </row>
    <row r="357">
      <c r="A357" s="199"/>
      <c r="B357" s="199"/>
      <c r="C357" s="199"/>
      <c r="D357" s="199"/>
      <c r="E357" s="199"/>
      <c r="F357" s="199"/>
    </row>
    <row r="358">
      <c r="A358" s="199"/>
      <c r="B358" s="199"/>
      <c r="C358" s="199"/>
      <c r="D358" s="199"/>
      <c r="E358" s="199"/>
      <c r="F358" s="199"/>
    </row>
    <row r="359">
      <c r="A359" s="199"/>
      <c r="B359" s="199"/>
      <c r="C359" s="199"/>
      <c r="D359" s="199"/>
      <c r="E359" s="199"/>
      <c r="F359" s="199"/>
    </row>
    <row r="360">
      <c r="A360" s="199"/>
      <c r="B360" s="199"/>
      <c r="C360" s="199"/>
      <c r="D360" s="199"/>
      <c r="E360" s="199"/>
      <c r="F360" s="199"/>
    </row>
    <row r="361">
      <c r="A361" s="199"/>
      <c r="B361" s="199"/>
      <c r="C361" s="199"/>
      <c r="D361" s="199"/>
      <c r="E361" s="199"/>
      <c r="F361" s="199"/>
    </row>
    <row r="362">
      <c r="A362" s="199"/>
      <c r="B362" s="199"/>
      <c r="C362" s="199"/>
      <c r="D362" s="199"/>
      <c r="E362" s="199"/>
      <c r="F362" s="199"/>
    </row>
    <row r="363">
      <c r="A363" s="199"/>
      <c r="B363" s="199"/>
      <c r="C363" s="199"/>
      <c r="D363" s="199"/>
      <c r="E363" s="199"/>
      <c r="F363" s="199"/>
    </row>
    <row r="364">
      <c r="A364" s="199"/>
      <c r="B364" s="199"/>
      <c r="C364" s="199"/>
      <c r="D364" s="199"/>
      <c r="E364" s="199"/>
      <c r="F364" s="199"/>
    </row>
    <row r="365">
      <c r="A365" s="199"/>
      <c r="B365" s="199"/>
      <c r="C365" s="199"/>
      <c r="D365" s="199"/>
      <c r="E365" s="199"/>
      <c r="F365" s="199"/>
    </row>
    <row r="366">
      <c r="A366" s="199"/>
      <c r="B366" s="199"/>
      <c r="C366" s="199"/>
      <c r="D366" s="199"/>
      <c r="E366" s="199"/>
      <c r="F366" s="199"/>
    </row>
    <row r="367">
      <c r="A367" s="199"/>
      <c r="B367" s="199"/>
      <c r="C367" s="199"/>
      <c r="D367" s="199"/>
      <c r="E367" s="199"/>
      <c r="F367" s="199"/>
    </row>
    <row r="368">
      <c r="A368" s="199"/>
      <c r="B368" s="199"/>
      <c r="C368" s="199"/>
      <c r="D368" s="199"/>
      <c r="E368" s="199"/>
      <c r="F368" s="199"/>
    </row>
    <row r="369">
      <c r="A369" s="199"/>
      <c r="B369" s="199"/>
      <c r="C369" s="199"/>
      <c r="D369" s="199"/>
      <c r="E369" s="199"/>
      <c r="F369" s="199"/>
    </row>
    <row r="370">
      <c r="A370" s="199"/>
      <c r="B370" s="199"/>
      <c r="C370" s="199"/>
      <c r="D370" s="199"/>
      <c r="E370" s="199"/>
      <c r="F370" s="199"/>
    </row>
    <row r="371">
      <c r="A371" s="199"/>
      <c r="B371" s="199"/>
      <c r="C371" s="199"/>
      <c r="D371" s="199"/>
      <c r="E371" s="199"/>
      <c r="F371" s="199"/>
    </row>
    <row r="372">
      <c r="A372" s="199"/>
      <c r="B372" s="199"/>
      <c r="C372" s="199"/>
      <c r="D372" s="199"/>
      <c r="E372" s="199"/>
      <c r="F372" s="199"/>
    </row>
    <row r="373">
      <c r="A373" s="199"/>
      <c r="B373" s="199"/>
      <c r="C373" s="199"/>
      <c r="D373" s="199"/>
      <c r="E373" s="199"/>
      <c r="F373" s="199"/>
    </row>
    <row r="374">
      <c r="A374" s="199"/>
      <c r="B374" s="199"/>
      <c r="C374" s="199"/>
      <c r="D374" s="199"/>
      <c r="E374" s="199"/>
      <c r="F374" s="199"/>
    </row>
    <row r="375">
      <c r="A375" s="199"/>
      <c r="B375" s="199"/>
      <c r="C375" s="199"/>
      <c r="D375" s="199"/>
      <c r="E375" s="199"/>
      <c r="F375" s="199"/>
    </row>
    <row r="376">
      <c r="A376" s="199"/>
      <c r="B376" s="199"/>
      <c r="C376" s="199"/>
      <c r="D376" s="199"/>
      <c r="E376" s="199"/>
      <c r="F376" s="199"/>
    </row>
    <row r="377">
      <c r="A377" s="199"/>
      <c r="B377" s="199"/>
      <c r="C377" s="199"/>
      <c r="D377" s="199"/>
      <c r="E377" s="199"/>
      <c r="F377" s="199"/>
    </row>
    <row r="378">
      <c r="A378" s="199"/>
      <c r="B378" s="199"/>
      <c r="C378" s="199"/>
      <c r="D378" s="199"/>
      <c r="E378" s="199"/>
      <c r="F378" s="199"/>
    </row>
    <row r="379">
      <c r="A379" s="199"/>
      <c r="B379" s="199"/>
      <c r="C379" s="199"/>
      <c r="D379" s="199"/>
      <c r="E379" s="199"/>
      <c r="F379" s="199"/>
    </row>
    <row r="380">
      <c r="A380" s="199"/>
      <c r="B380" s="199"/>
      <c r="C380" s="199"/>
      <c r="D380" s="199"/>
      <c r="E380" s="199"/>
      <c r="F380" s="199"/>
    </row>
    <row r="381">
      <c r="A381" s="199"/>
      <c r="B381" s="199"/>
      <c r="C381" s="199"/>
      <c r="D381" s="199"/>
      <c r="E381" s="199"/>
      <c r="F381" s="199"/>
    </row>
    <row r="382">
      <c r="A382" s="199"/>
      <c r="B382" s="199"/>
      <c r="C382" s="199"/>
      <c r="D382" s="199"/>
      <c r="E382" s="199"/>
      <c r="F382" s="199"/>
    </row>
    <row r="383">
      <c r="A383" s="199"/>
      <c r="B383" s="199"/>
      <c r="C383" s="199"/>
      <c r="D383" s="199"/>
      <c r="E383" s="199"/>
      <c r="F383" s="199"/>
    </row>
    <row r="384">
      <c r="A384" s="199"/>
      <c r="B384" s="199"/>
      <c r="C384" s="199"/>
      <c r="D384" s="199"/>
      <c r="E384" s="199"/>
      <c r="F384" s="199"/>
    </row>
    <row r="385">
      <c r="A385" s="199"/>
      <c r="B385" s="199"/>
      <c r="C385" s="199"/>
      <c r="D385" s="199"/>
      <c r="E385" s="199"/>
      <c r="F385" s="199"/>
    </row>
    <row r="386">
      <c r="A386" s="199"/>
      <c r="B386" s="199"/>
      <c r="C386" s="199"/>
      <c r="D386" s="199"/>
      <c r="E386" s="199"/>
      <c r="F386" s="199"/>
    </row>
    <row r="387">
      <c r="A387" s="199"/>
      <c r="B387" s="199"/>
      <c r="C387" s="199"/>
      <c r="D387" s="199"/>
      <c r="E387" s="199"/>
      <c r="F387" s="199"/>
    </row>
    <row r="388">
      <c r="A388" s="199"/>
      <c r="B388" s="199"/>
      <c r="C388" s="199"/>
      <c r="D388" s="199"/>
      <c r="E388" s="199"/>
      <c r="F388" s="199"/>
    </row>
    <row r="389">
      <c r="A389" s="199"/>
      <c r="B389" s="199"/>
      <c r="C389" s="199"/>
      <c r="D389" s="199"/>
      <c r="E389" s="199"/>
      <c r="F389" s="199"/>
    </row>
    <row r="390">
      <c r="A390" s="199"/>
      <c r="B390" s="199"/>
      <c r="C390" s="199"/>
      <c r="D390" s="199"/>
      <c r="E390" s="199"/>
      <c r="F390" s="199"/>
    </row>
    <row r="391">
      <c r="A391" s="199"/>
      <c r="B391" s="199"/>
      <c r="C391" s="199"/>
      <c r="D391" s="199"/>
      <c r="E391" s="199"/>
      <c r="F391" s="199"/>
    </row>
    <row r="392">
      <c r="A392" s="199"/>
      <c r="B392" s="199"/>
      <c r="C392" s="199"/>
      <c r="D392" s="199"/>
      <c r="E392" s="199"/>
      <c r="F392" s="199"/>
    </row>
    <row r="393">
      <c r="A393" s="199"/>
      <c r="B393" s="199"/>
      <c r="C393" s="199"/>
      <c r="D393" s="199"/>
      <c r="E393" s="199"/>
      <c r="F393" s="199"/>
    </row>
    <row r="394">
      <c r="A394" s="199"/>
      <c r="B394" s="199"/>
      <c r="C394" s="199"/>
      <c r="D394" s="199"/>
      <c r="E394" s="199"/>
      <c r="F394" s="199"/>
    </row>
    <row r="395">
      <c r="A395" s="199"/>
      <c r="B395" s="199"/>
      <c r="C395" s="199"/>
      <c r="D395" s="199"/>
      <c r="E395" s="199"/>
      <c r="F395" s="199"/>
    </row>
    <row r="396">
      <c r="A396" s="199"/>
      <c r="B396" s="199"/>
      <c r="C396" s="199"/>
      <c r="D396" s="199"/>
      <c r="E396" s="199"/>
      <c r="F396" s="199"/>
    </row>
    <row r="397">
      <c r="A397" s="199"/>
      <c r="B397" s="199"/>
      <c r="C397" s="199"/>
      <c r="D397" s="199"/>
      <c r="E397" s="199"/>
      <c r="F397" s="199"/>
    </row>
    <row r="398">
      <c r="A398" s="199"/>
      <c r="B398" s="199"/>
      <c r="C398" s="199"/>
      <c r="D398" s="199"/>
      <c r="E398" s="199"/>
      <c r="F398" s="199"/>
    </row>
    <row r="399">
      <c r="A399" s="199"/>
      <c r="B399" s="199"/>
      <c r="C399" s="199"/>
      <c r="D399" s="199"/>
      <c r="E399" s="199"/>
      <c r="F399" s="199"/>
    </row>
    <row r="400">
      <c r="A400" s="199"/>
      <c r="B400" s="199"/>
      <c r="C400" s="199"/>
      <c r="D400" s="199"/>
      <c r="E400" s="199"/>
      <c r="F400" s="199"/>
    </row>
    <row r="401">
      <c r="A401" s="199"/>
      <c r="B401" s="199"/>
      <c r="C401" s="199"/>
      <c r="D401" s="199"/>
      <c r="E401" s="199"/>
      <c r="F401" s="199"/>
    </row>
    <row r="402">
      <c r="A402" s="199"/>
      <c r="B402" s="199"/>
      <c r="C402" s="199"/>
      <c r="D402" s="199"/>
      <c r="E402" s="199"/>
      <c r="F402" s="199"/>
    </row>
    <row r="403">
      <c r="A403" s="199"/>
      <c r="B403" s="199"/>
      <c r="C403" s="199"/>
      <c r="D403" s="199"/>
      <c r="E403" s="199"/>
      <c r="F403" s="199"/>
    </row>
    <row r="404">
      <c r="A404" s="199"/>
      <c r="B404" s="199"/>
      <c r="C404" s="199"/>
      <c r="D404" s="199"/>
      <c r="E404" s="199"/>
      <c r="F404" s="199"/>
    </row>
    <row r="405">
      <c r="A405" s="199"/>
      <c r="B405" s="199"/>
      <c r="C405" s="199"/>
      <c r="D405" s="199"/>
      <c r="E405" s="199"/>
      <c r="F405" s="199"/>
    </row>
    <row r="406">
      <c r="A406" s="199"/>
      <c r="B406" s="199"/>
      <c r="C406" s="199"/>
      <c r="D406" s="199"/>
      <c r="E406" s="199"/>
      <c r="F406" s="199"/>
    </row>
    <row r="407">
      <c r="A407" s="199"/>
      <c r="B407" s="199"/>
      <c r="C407" s="199"/>
      <c r="D407" s="199"/>
      <c r="E407" s="199"/>
      <c r="F407" s="199"/>
    </row>
    <row r="408">
      <c r="A408" s="199"/>
      <c r="B408" s="199"/>
      <c r="C408" s="199"/>
      <c r="D408" s="199"/>
      <c r="E408" s="199"/>
      <c r="F408" s="199"/>
    </row>
    <row r="409">
      <c r="A409" s="199"/>
      <c r="B409" s="199"/>
      <c r="C409" s="199"/>
      <c r="D409" s="199"/>
      <c r="E409" s="199"/>
      <c r="F409" s="199"/>
    </row>
    <row r="410">
      <c r="A410" s="199"/>
      <c r="B410" s="199"/>
      <c r="C410" s="199"/>
      <c r="D410" s="199"/>
      <c r="E410" s="199"/>
      <c r="F410" s="199"/>
    </row>
    <row r="411">
      <c r="A411" s="199"/>
      <c r="B411" s="199"/>
      <c r="C411" s="199"/>
      <c r="D411" s="199"/>
      <c r="E411" s="199"/>
      <c r="F411" s="199"/>
    </row>
    <row r="412">
      <c r="A412" s="199"/>
      <c r="B412" s="199"/>
      <c r="C412" s="199"/>
      <c r="D412" s="199"/>
      <c r="E412" s="199"/>
      <c r="F412" s="199"/>
    </row>
    <row r="413">
      <c r="A413" s="199"/>
      <c r="B413" s="199"/>
      <c r="C413" s="199"/>
      <c r="D413" s="199"/>
      <c r="E413" s="199"/>
      <c r="F413" s="199"/>
    </row>
    <row r="414">
      <c r="A414" s="199"/>
      <c r="B414" s="199"/>
      <c r="C414" s="199"/>
      <c r="D414" s="199"/>
      <c r="E414" s="199"/>
      <c r="F414" s="199"/>
    </row>
    <row r="415">
      <c r="A415" s="199"/>
      <c r="B415" s="199"/>
      <c r="C415" s="199"/>
      <c r="D415" s="199"/>
      <c r="E415" s="199"/>
      <c r="F415" s="199"/>
    </row>
    <row r="416">
      <c r="A416" s="199"/>
      <c r="B416" s="199"/>
      <c r="C416" s="199"/>
      <c r="D416" s="199"/>
      <c r="E416" s="199"/>
      <c r="F416" s="199"/>
    </row>
    <row r="417">
      <c r="A417" s="199"/>
      <c r="B417" s="199"/>
      <c r="C417" s="199"/>
      <c r="D417" s="199"/>
      <c r="E417" s="199"/>
      <c r="F417" s="199"/>
    </row>
    <row r="418">
      <c r="A418" s="199"/>
      <c r="B418" s="199"/>
      <c r="C418" s="199"/>
      <c r="D418" s="199"/>
      <c r="E418" s="199"/>
      <c r="F418" s="199"/>
    </row>
    <row r="419">
      <c r="A419" s="199"/>
      <c r="B419" s="199"/>
      <c r="C419" s="199"/>
      <c r="D419" s="199"/>
      <c r="E419" s="199"/>
      <c r="F419" s="199"/>
    </row>
    <row r="420">
      <c r="A420" s="199"/>
      <c r="B420" s="199"/>
      <c r="C420" s="199"/>
      <c r="D420" s="199"/>
      <c r="E420" s="199"/>
      <c r="F420" s="199"/>
    </row>
    <row r="421">
      <c r="A421" s="199"/>
      <c r="B421" s="199"/>
      <c r="C421" s="199"/>
      <c r="D421" s="199"/>
      <c r="E421" s="199"/>
      <c r="F421" s="199"/>
    </row>
    <row r="422">
      <c r="A422" s="199"/>
      <c r="B422" s="199"/>
      <c r="C422" s="199"/>
      <c r="D422" s="199"/>
      <c r="E422" s="199"/>
      <c r="F422" s="199"/>
    </row>
    <row r="423">
      <c r="A423" s="199"/>
      <c r="B423" s="199"/>
      <c r="C423" s="199"/>
      <c r="D423" s="199"/>
      <c r="E423" s="199"/>
      <c r="F423" s="199"/>
    </row>
    <row r="424">
      <c r="A424" s="199"/>
      <c r="B424" s="199"/>
      <c r="C424" s="199"/>
      <c r="D424" s="199"/>
      <c r="E424" s="199"/>
      <c r="F424" s="199"/>
    </row>
    <row r="425">
      <c r="A425" s="199"/>
      <c r="B425" s="199"/>
      <c r="C425" s="199"/>
      <c r="D425" s="199"/>
      <c r="E425" s="199"/>
      <c r="F425" s="199"/>
    </row>
    <row r="426">
      <c r="A426" s="199"/>
      <c r="B426" s="199"/>
      <c r="C426" s="199"/>
      <c r="D426" s="199"/>
      <c r="E426" s="199"/>
      <c r="F426" s="199"/>
    </row>
    <row r="427">
      <c r="A427" s="199"/>
      <c r="B427" s="199"/>
      <c r="C427" s="199"/>
      <c r="D427" s="199"/>
      <c r="E427" s="199"/>
      <c r="F427" s="199"/>
    </row>
    <row r="428">
      <c r="A428" s="199"/>
      <c r="B428" s="199"/>
      <c r="C428" s="199"/>
      <c r="D428" s="199"/>
      <c r="E428" s="199"/>
      <c r="F428" s="199"/>
    </row>
    <row r="429">
      <c r="A429" s="199"/>
      <c r="B429" s="199"/>
      <c r="C429" s="199"/>
      <c r="D429" s="199"/>
      <c r="E429" s="199"/>
      <c r="F429" s="199"/>
    </row>
    <row r="430">
      <c r="A430" s="199"/>
      <c r="B430" s="199"/>
      <c r="C430" s="199"/>
      <c r="D430" s="199"/>
      <c r="E430" s="199"/>
      <c r="F430" s="199"/>
    </row>
    <row r="431">
      <c r="A431" s="199"/>
      <c r="B431" s="199"/>
      <c r="C431" s="199"/>
      <c r="D431" s="199"/>
      <c r="E431" s="199"/>
      <c r="F431" s="199"/>
    </row>
    <row r="432">
      <c r="A432" s="199"/>
      <c r="B432" s="199"/>
      <c r="C432" s="199"/>
      <c r="D432" s="199"/>
      <c r="E432" s="199"/>
      <c r="F432" s="199"/>
    </row>
    <row r="433">
      <c r="A433" s="199"/>
      <c r="B433" s="199"/>
      <c r="C433" s="199"/>
      <c r="D433" s="199"/>
      <c r="E433" s="199"/>
      <c r="F433" s="199"/>
    </row>
    <row r="434">
      <c r="A434" s="199"/>
      <c r="B434" s="199"/>
      <c r="C434" s="199"/>
      <c r="D434" s="199"/>
      <c r="E434" s="199"/>
      <c r="F434" s="199"/>
    </row>
    <row r="435">
      <c r="A435" s="199"/>
      <c r="B435" s="199"/>
      <c r="C435" s="199"/>
      <c r="D435" s="199"/>
      <c r="E435" s="199"/>
      <c r="F435" s="199"/>
    </row>
    <row r="436">
      <c r="A436" s="199"/>
      <c r="B436" s="199"/>
      <c r="C436" s="199"/>
      <c r="D436" s="199"/>
      <c r="E436" s="199"/>
      <c r="F436" s="199"/>
    </row>
    <row r="437">
      <c r="A437" s="199"/>
      <c r="B437" s="199"/>
      <c r="C437" s="199"/>
      <c r="D437" s="199"/>
      <c r="E437" s="199"/>
      <c r="F437" s="199"/>
    </row>
    <row r="438">
      <c r="A438" s="199"/>
      <c r="B438" s="199"/>
      <c r="C438" s="199"/>
      <c r="D438" s="199"/>
      <c r="E438" s="199"/>
      <c r="F438" s="199"/>
    </row>
    <row r="439">
      <c r="A439" s="199"/>
      <c r="B439" s="199"/>
      <c r="C439" s="199"/>
      <c r="D439" s="199"/>
      <c r="E439" s="199"/>
      <c r="F439" s="199"/>
    </row>
    <row r="440">
      <c r="A440" s="199"/>
      <c r="B440" s="199"/>
      <c r="C440" s="199"/>
      <c r="D440" s="199"/>
      <c r="E440" s="199"/>
      <c r="F440" s="199"/>
    </row>
    <row r="441">
      <c r="A441" s="199"/>
      <c r="B441" s="199"/>
      <c r="C441" s="199"/>
      <c r="D441" s="199"/>
      <c r="E441" s="199"/>
      <c r="F441" s="199"/>
    </row>
    <row r="442">
      <c r="A442" s="199"/>
      <c r="B442" s="199"/>
      <c r="C442" s="199"/>
      <c r="D442" s="199"/>
      <c r="E442" s="199"/>
      <c r="F442" s="199"/>
    </row>
    <row r="443">
      <c r="A443" s="199"/>
      <c r="B443" s="199"/>
      <c r="C443" s="199"/>
      <c r="D443" s="199"/>
      <c r="E443" s="199"/>
      <c r="F443" s="199"/>
    </row>
    <row r="444">
      <c r="A444" s="199"/>
      <c r="B444" s="199"/>
      <c r="C444" s="199"/>
      <c r="D444" s="199"/>
      <c r="E444" s="199"/>
      <c r="F444" s="199"/>
    </row>
    <row r="445">
      <c r="A445" s="199"/>
      <c r="B445" s="199"/>
      <c r="C445" s="199"/>
      <c r="D445" s="199"/>
      <c r="E445" s="199"/>
      <c r="F445" s="199"/>
    </row>
    <row r="446">
      <c r="A446" s="199"/>
      <c r="B446" s="199"/>
      <c r="C446" s="199"/>
      <c r="D446" s="199"/>
      <c r="E446" s="199"/>
      <c r="F446" s="199"/>
    </row>
    <row r="447">
      <c r="A447" s="199"/>
      <c r="B447" s="199"/>
      <c r="C447" s="199"/>
      <c r="D447" s="199"/>
      <c r="E447" s="199"/>
      <c r="F447" s="199"/>
    </row>
    <row r="448">
      <c r="A448" s="199"/>
      <c r="B448" s="199"/>
      <c r="C448" s="199"/>
      <c r="D448" s="199"/>
      <c r="E448" s="199"/>
      <c r="F448" s="199"/>
    </row>
    <row r="449">
      <c r="A449" s="199"/>
      <c r="B449" s="199"/>
      <c r="C449" s="199"/>
      <c r="D449" s="199"/>
      <c r="E449" s="199"/>
      <c r="F449" s="199"/>
    </row>
    <row r="450">
      <c r="A450" s="199"/>
      <c r="B450" s="199"/>
      <c r="C450" s="199"/>
      <c r="D450" s="199"/>
      <c r="E450" s="199"/>
      <c r="F450" s="199"/>
    </row>
    <row r="451">
      <c r="A451" s="199"/>
      <c r="B451" s="199"/>
      <c r="C451" s="199"/>
      <c r="D451" s="199"/>
      <c r="E451" s="199"/>
      <c r="F451" s="199"/>
    </row>
    <row r="452">
      <c r="A452" s="199"/>
      <c r="B452" s="199"/>
      <c r="C452" s="199"/>
      <c r="D452" s="199"/>
      <c r="E452" s="199"/>
      <c r="F452" s="199"/>
    </row>
    <row r="453">
      <c r="A453" s="199"/>
      <c r="B453" s="199"/>
      <c r="C453" s="199"/>
      <c r="D453" s="199"/>
      <c r="E453" s="199"/>
      <c r="F453" s="199"/>
    </row>
    <row r="454">
      <c r="A454" s="199"/>
      <c r="B454" s="199"/>
      <c r="C454" s="199"/>
      <c r="D454" s="199"/>
      <c r="E454" s="199"/>
      <c r="F454" s="199"/>
    </row>
    <row r="455">
      <c r="A455" s="199"/>
      <c r="B455" s="199"/>
      <c r="C455" s="199"/>
      <c r="D455" s="199"/>
      <c r="E455" s="199"/>
      <c r="F455" s="199"/>
    </row>
    <row r="456">
      <c r="A456" s="199"/>
      <c r="B456" s="199"/>
      <c r="C456" s="199"/>
      <c r="D456" s="199"/>
      <c r="E456" s="199"/>
      <c r="F456" s="199"/>
    </row>
    <row r="457">
      <c r="A457" s="199"/>
      <c r="B457" s="199"/>
      <c r="C457" s="199"/>
      <c r="D457" s="199"/>
      <c r="E457" s="199"/>
      <c r="F457" s="199"/>
    </row>
    <row r="458">
      <c r="A458" s="199"/>
      <c r="B458" s="199"/>
      <c r="C458" s="199"/>
      <c r="D458" s="199"/>
      <c r="E458" s="199"/>
      <c r="F458" s="199"/>
    </row>
    <row r="459">
      <c r="A459" s="199"/>
      <c r="B459" s="199"/>
      <c r="C459" s="199"/>
      <c r="D459" s="199"/>
      <c r="E459" s="199"/>
      <c r="F459" s="199"/>
    </row>
    <row r="460">
      <c r="A460" s="199"/>
      <c r="B460" s="199"/>
      <c r="C460" s="199"/>
      <c r="D460" s="199"/>
      <c r="E460" s="199"/>
      <c r="F460" s="199"/>
    </row>
    <row r="461">
      <c r="A461" s="199"/>
      <c r="B461" s="199"/>
      <c r="C461" s="199"/>
      <c r="D461" s="199"/>
      <c r="E461" s="199"/>
      <c r="F461" s="199"/>
    </row>
    <row r="462">
      <c r="A462" s="199"/>
      <c r="B462" s="199"/>
      <c r="C462" s="199"/>
      <c r="D462" s="199"/>
      <c r="E462" s="199"/>
      <c r="F462" s="199"/>
    </row>
    <row r="463">
      <c r="A463" s="199"/>
      <c r="B463" s="199"/>
      <c r="C463" s="199"/>
      <c r="D463" s="199"/>
      <c r="E463" s="199"/>
      <c r="F463" s="199"/>
    </row>
    <row r="464">
      <c r="A464" s="199"/>
      <c r="B464" s="199"/>
      <c r="C464" s="199"/>
      <c r="D464" s="199"/>
      <c r="E464" s="199"/>
      <c r="F464" s="199"/>
    </row>
    <row r="465">
      <c r="A465" s="199"/>
      <c r="B465" s="199"/>
      <c r="C465" s="199"/>
      <c r="D465" s="199"/>
      <c r="E465" s="199"/>
      <c r="F465" s="199"/>
    </row>
    <row r="466">
      <c r="A466" s="199"/>
      <c r="B466" s="199"/>
      <c r="C466" s="199"/>
      <c r="D466" s="199"/>
      <c r="E466" s="199"/>
      <c r="F466" s="199"/>
    </row>
    <row r="467">
      <c r="A467" s="199"/>
      <c r="B467" s="199"/>
      <c r="C467" s="199"/>
      <c r="D467" s="199"/>
      <c r="E467" s="199"/>
      <c r="F467" s="199"/>
    </row>
    <row r="468">
      <c r="A468" s="199"/>
      <c r="B468" s="199"/>
      <c r="C468" s="199"/>
      <c r="D468" s="199"/>
      <c r="E468" s="199"/>
      <c r="F468" s="199"/>
    </row>
    <row r="469">
      <c r="A469" s="199"/>
      <c r="B469" s="199"/>
      <c r="C469" s="199"/>
      <c r="D469" s="199"/>
      <c r="E469" s="199"/>
      <c r="F469" s="199"/>
    </row>
    <row r="470">
      <c r="A470" s="199"/>
      <c r="B470" s="199"/>
      <c r="C470" s="199"/>
      <c r="D470" s="199"/>
      <c r="E470" s="199"/>
      <c r="F470" s="199"/>
    </row>
    <row r="471">
      <c r="A471" s="199"/>
      <c r="B471" s="199"/>
      <c r="C471" s="199"/>
      <c r="D471" s="199"/>
      <c r="E471" s="199"/>
      <c r="F471" s="199"/>
    </row>
    <row r="472">
      <c r="A472" s="199"/>
      <c r="B472" s="199"/>
      <c r="C472" s="199"/>
      <c r="D472" s="199"/>
      <c r="E472" s="199"/>
      <c r="F472" s="199"/>
    </row>
    <row r="473">
      <c r="A473" s="199"/>
      <c r="B473" s="199"/>
      <c r="C473" s="199"/>
      <c r="D473" s="199"/>
      <c r="E473" s="199"/>
      <c r="F473" s="199"/>
    </row>
    <row r="474">
      <c r="A474" s="199"/>
      <c r="B474" s="199"/>
      <c r="C474" s="199"/>
      <c r="D474" s="199"/>
      <c r="E474" s="199"/>
      <c r="F474" s="199"/>
    </row>
    <row r="475">
      <c r="A475" s="199"/>
      <c r="B475" s="199"/>
      <c r="C475" s="199"/>
      <c r="D475" s="199"/>
      <c r="E475" s="199"/>
      <c r="F475" s="199"/>
    </row>
    <row r="476">
      <c r="A476" s="199"/>
      <c r="B476" s="199"/>
      <c r="C476" s="199"/>
      <c r="D476" s="199"/>
      <c r="E476" s="199"/>
      <c r="F476" s="199"/>
    </row>
    <row r="477">
      <c r="A477" s="199"/>
      <c r="B477" s="199"/>
      <c r="C477" s="199"/>
      <c r="D477" s="199"/>
      <c r="E477" s="199"/>
      <c r="F477" s="199"/>
    </row>
    <row r="478">
      <c r="A478" s="199"/>
      <c r="B478" s="199"/>
      <c r="C478" s="199"/>
      <c r="D478" s="199"/>
      <c r="E478" s="199"/>
      <c r="F478" s="199"/>
    </row>
    <row r="479">
      <c r="A479" s="199"/>
      <c r="B479" s="199"/>
      <c r="C479" s="199"/>
      <c r="D479" s="199"/>
      <c r="E479" s="199"/>
      <c r="F479" s="199"/>
    </row>
    <row r="480">
      <c r="A480" s="199"/>
      <c r="B480" s="199"/>
      <c r="C480" s="199"/>
      <c r="D480" s="199"/>
      <c r="E480" s="199"/>
      <c r="F480" s="199"/>
    </row>
    <row r="481">
      <c r="A481" s="199"/>
      <c r="B481" s="199"/>
      <c r="C481" s="199"/>
      <c r="D481" s="199"/>
      <c r="E481" s="199"/>
      <c r="F481" s="199"/>
    </row>
    <row r="482">
      <c r="A482" s="199"/>
      <c r="B482" s="199"/>
      <c r="C482" s="199"/>
      <c r="D482" s="199"/>
      <c r="E482" s="199"/>
      <c r="F482" s="199"/>
    </row>
    <row r="483">
      <c r="A483" s="199"/>
      <c r="B483" s="199"/>
      <c r="C483" s="199"/>
      <c r="D483" s="199"/>
      <c r="E483" s="199"/>
      <c r="F483" s="199"/>
    </row>
    <row r="484">
      <c r="A484" s="199"/>
      <c r="B484" s="199"/>
      <c r="C484" s="199"/>
      <c r="D484" s="199"/>
      <c r="E484" s="199"/>
      <c r="F484" s="199"/>
    </row>
    <row r="485">
      <c r="A485" s="199"/>
      <c r="B485" s="199"/>
      <c r="C485" s="199"/>
      <c r="D485" s="199"/>
      <c r="E485" s="199"/>
      <c r="F485" s="199"/>
    </row>
    <row r="486">
      <c r="A486" s="199"/>
      <c r="B486" s="199"/>
      <c r="C486" s="199"/>
      <c r="D486" s="199"/>
      <c r="E486" s="199"/>
      <c r="F486" s="199"/>
    </row>
    <row r="487">
      <c r="A487" s="199"/>
      <c r="B487" s="199"/>
      <c r="C487" s="199"/>
      <c r="D487" s="199"/>
      <c r="E487" s="199"/>
      <c r="F487" s="199"/>
    </row>
    <row r="488">
      <c r="A488" s="199"/>
      <c r="B488" s="199"/>
      <c r="C488" s="199"/>
      <c r="D488" s="199"/>
      <c r="E488" s="199"/>
      <c r="F488" s="199"/>
    </row>
    <row r="489">
      <c r="A489" s="199"/>
      <c r="B489" s="199"/>
      <c r="C489" s="199"/>
      <c r="D489" s="199"/>
      <c r="E489" s="199"/>
      <c r="F489" s="199"/>
    </row>
    <row r="490">
      <c r="A490" s="199"/>
      <c r="B490" s="199"/>
      <c r="C490" s="199"/>
      <c r="D490" s="199"/>
      <c r="E490" s="199"/>
      <c r="F490" s="199"/>
    </row>
    <row r="491">
      <c r="A491" s="199"/>
      <c r="B491" s="199"/>
      <c r="C491" s="199"/>
      <c r="D491" s="199"/>
      <c r="E491" s="199"/>
      <c r="F491" s="199"/>
    </row>
    <row r="492">
      <c r="A492" s="199"/>
      <c r="B492" s="199"/>
      <c r="C492" s="199"/>
      <c r="D492" s="199"/>
      <c r="E492" s="199"/>
      <c r="F492" s="199"/>
    </row>
    <row r="493">
      <c r="A493" s="199"/>
      <c r="B493" s="199"/>
      <c r="C493" s="199"/>
      <c r="D493" s="199"/>
      <c r="E493" s="199"/>
      <c r="F493" s="199"/>
    </row>
    <row r="494">
      <c r="A494" s="199"/>
      <c r="B494" s="199"/>
      <c r="C494" s="199"/>
      <c r="D494" s="199"/>
      <c r="E494" s="199"/>
      <c r="F494" s="199"/>
    </row>
    <row r="495">
      <c r="A495" s="199"/>
      <c r="B495" s="199"/>
      <c r="C495" s="199"/>
      <c r="D495" s="199"/>
      <c r="E495" s="199"/>
      <c r="F495" s="199"/>
    </row>
    <row r="496">
      <c r="A496" s="199"/>
      <c r="B496" s="199"/>
      <c r="C496" s="199"/>
      <c r="D496" s="199"/>
      <c r="E496" s="199"/>
      <c r="F496" s="199"/>
    </row>
    <row r="497">
      <c r="A497" s="199"/>
      <c r="B497" s="199"/>
      <c r="C497" s="199"/>
      <c r="D497" s="199"/>
      <c r="E497" s="199"/>
      <c r="F497" s="199"/>
    </row>
    <row r="498">
      <c r="A498" s="199"/>
      <c r="B498" s="199"/>
      <c r="C498" s="199"/>
      <c r="D498" s="199"/>
      <c r="E498" s="199"/>
      <c r="F498" s="199"/>
    </row>
    <row r="499">
      <c r="A499" s="199"/>
      <c r="B499" s="199"/>
      <c r="C499" s="199"/>
      <c r="D499" s="199"/>
      <c r="E499" s="199"/>
      <c r="F499" s="199"/>
    </row>
    <row r="500">
      <c r="A500" s="199"/>
      <c r="B500" s="199"/>
      <c r="C500" s="199"/>
      <c r="D500" s="199"/>
      <c r="E500" s="199"/>
      <c r="F500" s="199"/>
    </row>
    <row r="501">
      <c r="A501" s="199"/>
      <c r="B501" s="199"/>
      <c r="C501" s="199"/>
      <c r="D501" s="199"/>
      <c r="E501" s="199"/>
      <c r="F501" s="199"/>
    </row>
    <row r="502">
      <c r="A502" s="199"/>
      <c r="B502" s="199"/>
      <c r="C502" s="199"/>
      <c r="D502" s="199"/>
      <c r="E502" s="199"/>
      <c r="F502" s="199"/>
    </row>
    <row r="503">
      <c r="A503" s="199"/>
      <c r="B503" s="199"/>
      <c r="C503" s="199"/>
      <c r="D503" s="199"/>
      <c r="E503" s="199"/>
      <c r="F503" s="199"/>
    </row>
    <row r="504">
      <c r="A504" s="199"/>
      <c r="B504" s="199"/>
      <c r="C504" s="199"/>
      <c r="D504" s="199"/>
      <c r="E504" s="199"/>
      <c r="F504" s="199"/>
    </row>
    <row r="505">
      <c r="A505" s="199"/>
      <c r="B505" s="199"/>
      <c r="C505" s="199"/>
      <c r="D505" s="199"/>
      <c r="E505" s="199"/>
      <c r="F505" s="199"/>
    </row>
    <row r="506">
      <c r="A506" s="199"/>
      <c r="B506" s="199"/>
      <c r="C506" s="199"/>
      <c r="D506" s="199"/>
      <c r="E506" s="199"/>
      <c r="F506" s="199"/>
    </row>
    <row r="507">
      <c r="A507" s="199"/>
      <c r="B507" s="199"/>
      <c r="C507" s="199"/>
      <c r="D507" s="199"/>
      <c r="E507" s="199"/>
      <c r="F507" s="199"/>
    </row>
    <row r="508">
      <c r="A508" s="199"/>
      <c r="B508" s="199"/>
      <c r="C508" s="199"/>
      <c r="D508" s="199"/>
      <c r="E508" s="199"/>
      <c r="F508" s="199"/>
    </row>
    <row r="509">
      <c r="A509" s="199"/>
      <c r="B509" s="199"/>
      <c r="C509" s="199"/>
      <c r="D509" s="199"/>
      <c r="E509" s="199"/>
      <c r="F509" s="199"/>
    </row>
    <row r="510">
      <c r="A510" s="199"/>
      <c r="B510" s="199"/>
      <c r="C510" s="199"/>
      <c r="D510" s="199"/>
      <c r="E510" s="199"/>
      <c r="F510" s="199"/>
    </row>
    <row r="511">
      <c r="A511" s="199"/>
      <c r="B511" s="199"/>
      <c r="C511" s="199"/>
      <c r="D511" s="199"/>
      <c r="E511" s="199"/>
      <c r="F511" s="199"/>
    </row>
    <row r="512">
      <c r="A512" s="199"/>
      <c r="B512" s="199"/>
      <c r="C512" s="199"/>
      <c r="D512" s="199"/>
      <c r="E512" s="199"/>
      <c r="F512" s="199"/>
    </row>
    <row r="513">
      <c r="A513" s="199"/>
      <c r="B513" s="199"/>
      <c r="C513" s="199"/>
      <c r="D513" s="199"/>
      <c r="E513" s="199"/>
      <c r="F513" s="199"/>
    </row>
    <row r="514">
      <c r="A514" s="199"/>
      <c r="B514" s="199"/>
      <c r="C514" s="199"/>
      <c r="D514" s="199"/>
      <c r="E514" s="199"/>
      <c r="F514" s="199"/>
    </row>
    <row r="515">
      <c r="A515" s="199"/>
      <c r="B515" s="199"/>
      <c r="C515" s="199"/>
      <c r="D515" s="199"/>
      <c r="E515" s="199"/>
      <c r="F515" s="199"/>
    </row>
    <row r="516">
      <c r="A516" s="199"/>
      <c r="B516" s="199"/>
      <c r="C516" s="199"/>
      <c r="D516" s="199"/>
      <c r="E516" s="199"/>
      <c r="F516" s="199"/>
    </row>
    <row r="517">
      <c r="A517" s="199"/>
      <c r="B517" s="199"/>
      <c r="C517" s="199"/>
      <c r="D517" s="199"/>
      <c r="E517" s="199"/>
      <c r="F517" s="199"/>
    </row>
    <row r="518">
      <c r="A518" s="199"/>
      <c r="B518" s="199"/>
      <c r="C518" s="199"/>
      <c r="D518" s="199"/>
      <c r="E518" s="199"/>
      <c r="F518" s="199"/>
    </row>
    <row r="519">
      <c r="A519" s="199"/>
      <c r="B519" s="199"/>
      <c r="C519" s="199"/>
      <c r="D519" s="199"/>
      <c r="E519" s="199"/>
      <c r="F519" s="199"/>
    </row>
    <row r="520">
      <c r="A520" s="199"/>
      <c r="B520" s="199"/>
      <c r="C520" s="199"/>
      <c r="D520" s="199"/>
      <c r="E520" s="199"/>
      <c r="F520" s="199"/>
    </row>
    <row r="521">
      <c r="A521" s="199"/>
      <c r="B521" s="199"/>
      <c r="C521" s="199"/>
      <c r="D521" s="199"/>
      <c r="E521" s="199"/>
      <c r="F521" s="199"/>
    </row>
    <row r="522">
      <c r="A522" s="199"/>
      <c r="B522" s="199"/>
      <c r="C522" s="199"/>
      <c r="D522" s="199"/>
      <c r="E522" s="199"/>
      <c r="F522" s="199"/>
    </row>
    <row r="523">
      <c r="A523" s="199"/>
      <c r="B523" s="199"/>
      <c r="C523" s="199"/>
      <c r="D523" s="199"/>
      <c r="E523" s="199"/>
      <c r="F523" s="199"/>
    </row>
    <row r="524">
      <c r="A524" s="199"/>
      <c r="B524" s="199"/>
      <c r="C524" s="199"/>
      <c r="D524" s="199"/>
      <c r="E524" s="199"/>
      <c r="F524" s="199"/>
    </row>
    <row r="525">
      <c r="A525" s="199"/>
      <c r="B525" s="199"/>
      <c r="C525" s="199"/>
      <c r="D525" s="199"/>
      <c r="E525" s="199"/>
      <c r="F525" s="199"/>
    </row>
    <row r="526">
      <c r="A526" s="199"/>
      <c r="B526" s="199"/>
      <c r="C526" s="199"/>
      <c r="D526" s="199"/>
      <c r="E526" s="199"/>
      <c r="F526" s="199"/>
    </row>
    <row r="527">
      <c r="A527" s="199"/>
      <c r="B527" s="199"/>
      <c r="C527" s="199"/>
      <c r="D527" s="199"/>
      <c r="E527" s="199"/>
      <c r="F527" s="199"/>
    </row>
    <row r="528">
      <c r="A528" s="199"/>
      <c r="B528" s="199"/>
      <c r="C528" s="199"/>
      <c r="D528" s="199"/>
      <c r="E528" s="199"/>
      <c r="F528" s="199"/>
    </row>
    <row r="529">
      <c r="A529" s="199"/>
      <c r="B529" s="199"/>
      <c r="C529" s="199"/>
      <c r="D529" s="199"/>
      <c r="E529" s="199"/>
      <c r="F529" s="199"/>
    </row>
    <row r="530">
      <c r="A530" s="199"/>
      <c r="B530" s="199"/>
      <c r="C530" s="199"/>
      <c r="D530" s="199"/>
      <c r="E530" s="199"/>
      <c r="F530" s="199"/>
    </row>
    <row r="531">
      <c r="A531" s="199"/>
      <c r="B531" s="199"/>
      <c r="C531" s="199"/>
      <c r="D531" s="199"/>
      <c r="E531" s="199"/>
      <c r="F531" s="199"/>
    </row>
    <row r="532">
      <c r="A532" s="199"/>
      <c r="B532" s="199"/>
      <c r="C532" s="199"/>
      <c r="D532" s="199"/>
      <c r="E532" s="199"/>
      <c r="F532" s="199"/>
    </row>
    <row r="533">
      <c r="A533" s="199"/>
      <c r="B533" s="199"/>
      <c r="C533" s="199"/>
      <c r="D533" s="199"/>
      <c r="E533" s="199"/>
      <c r="F533" s="199"/>
    </row>
    <row r="534">
      <c r="A534" s="199"/>
      <c r="B534" s="199"/>
      <c r="C534" s="199"/>
      <c r="D534" s="199"/>
      <c r="E534" s="199"/>
      <c r="F534" s="199"/>
    </row>
    <row r="535">
      <c r="A535" s="199"/>
      <c r="B535" s="199"/>
      <c r="C535" s="199"/>
      <c r="D535" s="199"/>
      <c r="E535" s="199"/>
      <c r="F535" s="199"/>
    </row>
    <row r="536">
      <c r="A536" s="199"/>
      <c r="B536" s="199"/>
      <c r="C536" s="199"/>
      <c r="D536" s="199"/>
      <c r="E536" s="199"/>
      <c r="F536" s="199"/>
    </row>
    <row r="537">
      <c r="A537" s="199"/>
      <c r="B537" s="199"/>
      <c r="C537" s="199"/>
      <c r="D537" s="199"/>
      <c r="E537" s="199"/>
      <c r="F537" s="199"/>
    </row>
    <row r="538">
      <c r="A538" s="199"/>
      <c r="B538" s="199"/>
      <c r="C538" s="199"/>
      <c r="D538" s="199"/>
      <c r="E538" s="199"/>
      <c r="F538" s="199"/>
    </row>
    <row r="539">
      <c r="A539" s="199"/>
      <c r="B539" s="199"/>
      <c r="C539" s="199"/>
      <c r="D539" s="199"/>
      <c r="E539" s="199"/>
      <c r="F539" s="199"/>
    </row>
    <row r="540">
      <c r="A540" s="199"/>
      <c r="B540" s="199"/>
      <c r="C540" s="199"/>
      <c r="D540" s="199"/>
      <c r="E540" s="199"/>
      <c r="F540" s="199"/>
    </row>
    <row r="541">
      <c r="A541" s="199"/>
      <c r="B541" s="199"/>
      <c r="C541" s="199"/>
      <c r="D541" s="199"/>
      <c r="E541" s="199"/>
      <c r="F541" s="199"/>
    </row>
    <row r="542">
      <c r="A542" s="199"/>
      <c r="B542" s="199"/>
      <c r="C542" s="199"/>
      <c r="D542" s="199"/>
      <c r="E542" s="199"/>
      <c r="F542" s="199"/>
    </row>
    <row r="543">
      <c r="A543" s="199"/>
      <c r="B543" s="199"/>
      <c r="C543" s="199"/>
      <c r="D543" s="199"/>
      <c r="E543" s="199"/>
      <c r="F543" s="199"/>
    </row>
    <row r="544">
      <c r="A544" s="199"/>
      <c r="B544" s="199"/>
      <c r="C544" s="199"/>
      <c r="D544" s="199"/>
      <c r="E544" s="199"/>
      <c r="F544" s="199"/>
    </row>
    <row r="545">
      <c r="A545" s="199"/>
      <c r="B545" s="199"/>
      <c r="C545" s="199"/>
      <c r="D545" s="199"/>
      <c r="E545" s="199"/>
      <c r="F545" s="199"/>
    </row>
    <row r="546">
      <c r="A546" s="199"/>
      <c r="B546" s="199"/>
      <c r="C546" s="199"/>
      <c r="D546" s="199"/>
      <c r="E546" s="199"/>
      <c r="F546" s="199"/>
    </row>
    <row r="547">
      <c r="A547" s="199"/>
      <c r="B547" s="199"/>
      <c r="C547" s="199"/>
      <c r="D547" s="199"/>
      <c r="E547" s="199"/>
      <c r="F547" s="199"/>
    </row>
    <row r="548">
      <c r="A548" s="199"/>
      <c r="B548" s="199"/>
      <c r="C548" s="199"/>
      <c r="D548" s="199"/>
      <c r="E548" s="199"/>
      <c r="F548" s="199"/>
    </row>
    <row r="549">
      <c r="A549" s="199"/>
      <c r="B549" s="199"/>
      <c r="C549" s="199"/>
      <c r="D549" s="199"/>
      <c r="E549" s="199"/>
      <c r="F549" s="199"/>
    </row>
    <row r="550">
      <c r="A550" s="199"/>
      <c r="B550" s="199"/>
      <c r="C550" s="199"/>
      <c r="D550" s="199"/>
      <c r="E550" s="199"/>
      <c r="F550" s="199"/>
    </row>
    <row r="551">
      <c r="A551" s="199"/>
      <c r="B551" s="199"/>
      <c r="C551" s="199"/>
      <c r="D551" s="199"/>
      <c r="E551" s="199"/>
      <c r="F551" s="199"/>
    </row>
    <row r="552">
      <c r="A552" s="199"/>
      <c r="B552" s="199"/>
      <c r="C552" s="199"/>
      <c r="D552" s="199"/>
      <c r="E552" s="199"/>
      <c r="F552" s="199"/>
    </row>
    <row r="553">
      <c r="A553" s="199"/>
      <c r="B553" s="199"/>
      <c r="C553" s="199"/>
      <c r="D553" s="199"/>
      <c r="E553" s="199"/>
      <c r="F553" s="199"/>
    </row>
    <row r="554">
      <c r="A554" s="199"/>
      <c r="B554" s="199"/>
      <c r="C554" s="199"/>
      <c r="D554" s="199"/>
      <c r="E554" s="199"/>
      <c r="F554" s="199"/>
    </row>
    <row r="555">
      <c r="A555" s="199"/>
      <c r="B555" s="199"/>
      <c r="C555" s="199"/>
      <c r="D555" s="199"/>
      <c r="E555" s="199"/>
      <c r="F555" s="199"/>
    </row>
    <row r="556">
      <c r="A556" s="199"/>
      <c r="B556" s="199"/>
      <c r="C556" s="199"/>
      <c r="D556" s="199"/>
      <c r="E556" s="199"/>
      <c r="F556" s="199"/>
    </row>
    <row r="557">
      <c r="A557" s="199"/>
      <c r="B557" s="199"/>
      <c r="C557" s="199"/>
      <c r="D557" s="199"/>
      <c r="E557" s="199"/>
      <c r="F557" s="199"/>
    </row>
    <row r="558">
      <c r="A558" s="199"/>
      <c r="B558" s="199"/>
      <c r="C558" s="199"/>
      <c r="D558" s="199"/>
      <c r="E558" s="199"/>
      <c r="F558" s="199"/>
    </row>
    <row r="559">
      <c r="A559" s="199"/>
      <c r="B559" s="199"/>
      <c r="C559" s="199"/>
      <c r="D559" s="199"/>
      <c r="E559" s="199"/>
      <c r="F559" s="199"/>
    </row>
    <row r="560">
      <c r="A560" s="199"/>
      <c r="B560" s="199"/>
      <c r="C560" s="199"/>
      <c r="D560" s="199"/>
      <c r="E560" s="199"/>
      <c r="F560" s="199"/>
    </row>
    <row r="561">
      <c r="A561" s="199"/>
      <c r="B561" s="199"/>
      <c r="C561" s="199"/>
      <c r="D561" s="199"/>
      <c r="E561" s="199"/>
      <c r="F561" s="199"/>
    </row>
    <row r="562">
      <c r="A562" s="199"/>
      <c r="B562" s="199"/>
      <c r="C562" s="199"/>
      <c r="D562" s="199"/>
      <c r="E562" s="199"/>
      <c r="F562" s="199"/>
    </row>
    <row r="563">
      <c r="A563" s="199"/>
      <c r="B563" s="199"/>
      <c r="C563" s="199"/>
      <c r="D563" s="199"/>
      <c r="E563" s="199"/>
      <c r="F563" s="199"/>
    </row>
    <row r="564">
      <c r="A564" s="199"/>
      <c r="B564" s="199"/>
      <c r="C564" s="199"/>
      <c r="D564" s="199"/>
      <c r="E564" s="199"/>
      <c r="F564" s="199"/>
    </row>
    <row r="565">
      <c r="A565" s="199"/>
      <c r="B565" s="199"/>
      <c r="C565" s="199"/>
      <c r="D565" s="199"/>
      <c r="E565" s="199"/>
      <c r="F565" s="199"/>
    </row>
    <row r="566">
      <c r="A566" s="199"/>
      <c r="B566" s="199"/>
      <c r="C566" s="199"/>
      <c r="D566" s="199"/>
      <c r="E566" s="199"/>
      <c r="F566" s="199"/>
    </row>
    <row r="567">
      <c r="A567" s="199"/>
      <c r="B567" s="199"/>
      <c r="C567" s="199"/>
      <c r="D567" s="199"/>
      <c r="E567" s="199"/>
      <c r="F567" s="199"/>
    </row>
    <row r="568">
      <c r="A568" s="199"/>
      <c r="B568" s="199"/>
      <c r="C568" s="199"/>
      <c r="D568" s="199"/>
      <c r="E568" s="199"/>
      <c r="F568" s="199"/>
    </row>
    <row r="569">
      <c r="A569" s="199"/>
      <c r="B569" s="199"/>
      <c r="C569" s="199"/>
      <c r="D569" s="199"/>
      <c r="E569" s="199"/>
      <c r="F569" s="199"/>
    </row>
    <row r="570">
      <c r="A570" s="199"/>
      <c r="B570" s="199"/>
      <c r="C570" s="199"/>
      <c r="D570" s="199"/>
      <c r="E570" s="199"/>
      <c r="F570" s="199"/>
    </row>
    <row r="571">
      <c r="A571" s="199"/>
      <c r="B571" s="199"/>
      <c r="C571" s="199"/>
      <c r="D571" s="199"/>
      <c r="E571" s="199"/>
      <c r="F571" s="199"/>
    </row>
    <row r="572">
      <c r="A572" s="199"/>
      <c r="B572" s="199"/>
      <c r="C572" s="199"/>
      <c r="D572" s="199"/>
      <c r="E572" s="199"/>
      <c r="F572" s="199"/>
    </row>
    <row r="573">
      <c r="A573" s="199"/>
      <c r="B573" s="199"/>
      <c r="C573" s="199"/>
      <c r="D573" s="199"/>
      <c r="E573" s="199"/>
      <c r="F573" s="199"/>
    </row>
    <row r="574">
      <c r="A574" s="199"/>
      <c r="B574" s="199"/>
      <c r="C574" s="199"/>
      <c r="D574" s="199"/>
      <c r="E574" s="199"/>
      <c r="F574" s="199"/>
    </row>
    <row r="575">
      <c r="A575" s="199"/>
      <c r="B575" s="199"/>
      <c r="C575" s="199"/>
      <c r="D575" s="199"/>
      <c r="E575" s="199"/>
      <c r="F575" s="199"/>
    </row>
    <row r="576">
      <c r="A576" s="199"/>
      <c r="B576" s="199"/>
      <c r="C576" s="199"/>
      <c r="D576" s="199"/>
      <c r="E576" s="199"/>
      <c r="F576" s="199"/>
    </row>
    <row r="577">
      <c r="A577" s="199"/>
      <c r="B577" s="199"/>
      <c r="C577" s="199"/>
      <c r="D577" s="199"/>
      <c r="E577" s="199"/>
      <c r="F577" s="199"/>
    </row>
    <row r="578">
      <c r="A578" s="199"/>
      <c r="B578" s="199"/>
      <c r="C578" s="199"/>
      <c r="D578" s="199"/>
      <c r="E578" s="199"/>
      <c r="F578" s="199"/>
    </row>
    <row r="579">
      <c r="A579" s="199"/>
      <c r="B579" s="199"/>
      <c r="C579" s="199"/>
      <c r="D579" s="199"/>
      <c r="E579" s="199"/>
      <c r="F579" s="199"/>
    </row>
    <row r="580">
      <c r="A580" s="199"/>
      <c r="B580" s="199"/>
      <c r="C580" s="199"/>
      <c r="D580" s="199"/>
      <c r="E580" s="199"/>
      <c r="F580" s="199"/>
    </row>
    <row r="581">
      <c r="A581" s="199"/>
      <c r="B581" s="199"/>
      <c r="C581" s="199"/>
      <c r="D581" s="199"/>
      <c r="E581" s="199"/>
      <c r="F581" s="199"/>
    </row>
    <row r="582">
      <c r="A582" s="199"/>
      <c r="B582" s="199"/>
      <c r="C582" s="199"/>
      <c r="D582" s="199"/>
      <c r="E582" s="199"/>
      <c r="F582" s="199"/>
    </row>
    <row r="583">
      <c r="A583" s="199"/>
      <c r="B583" s="199"/>
      <c r="C583" s="199"/>
      <c r="D583" s="199"/>
      <c r="E583" s="199"/>
      <c r="F583" s="199"/>
    </row>
    <row r="584">
      <c r="A584" s="199"/>
      <c r="B584" s="199"/>
      <c r="C584" s="199"/>
      <c r="D584" s="199"/>
      <c r="E584" s="199"/>
      <c r="F584" s="199"/>
    </row>
    <row r="585">
      <c r="A585" s="199"/>
      <c r="B585" s="199"/>
      <c r="C585" s="199"/>
      <c r="D585" s="199"/>
      <c r="E585" s="199"/>
      <c r="F585" s="199"/>
    </row>
    <row r="586">
      <c r="A586" s="199"/>
      <c r="B586" s="199"/>
      <c r="C586" s="199"/>
      <c r="D586" s="199"/>
      <c r="E586" s="199"/>
      <c r="F586" s="199"/>
    </row>
    <row r="587">
      <c r="A587" s="199"/>
      <c r="B587" s="199"/>
      <c r="C587" s="199"/>
      <c r="D587" s="199"/>
      <c r="E587" s="199"/>
      <c r="F587" s="199"/>
    </row>
    <row r="588">
      <c r="A588" s="199"/>
      <c r="B588" s="199"/>
      <c r="C588" s="199"/>
      <c r="D588" s="199"/>
      <c r="E588" s="199"/>
      <c r="F588" s="199"/>
    </row>
    <row r="589">
      <c r="A589" s="199"/>
      <c r="B589" s="199"/>
      <c r="C589" s="199"/>
      <c r="D589" s="199"/>
      <c r="E589" s="199"/>
      <c r="F589" s="199"/>
    </row>
    <row r="590">
      <c r="A590" s="199"/>
      <c r="B590" s="199"/>
      <c r="C590" s="199"/>
      <c r="D590" s="199"/>
      <c r="E590" s="199"/>
      <c r="F590" s="199"/>
    </row>
    <row r="591">
      <c r="A591" s="199"/>
      <c r="B591" s="199"/>
      <c r="C591" s="199"/>
      <c r="D591" s="199"/>
      <c r="E591" s="199"/>
      <c r="F591" s="199"/>
    </row>
    <row r="592">
      <c r="A592" s="199"/>
      <c r="B592" s="199"/>
      <c r="C592" s="199"/>
      <c r="D592" s="199"/>
      <c r="E592" s="199"/>
      <c r="F592" s="199"/>
    </row>
    <row r="593">
      <c r="A593" s="199"/>
      <c r="B593" s="199"/>
      <c r="C593" s="199"/>
      <c r="D593" s="199"/>
      <c r="E593" s="199"/>
      <c r="F593" s="199"/>
    </row>
    <row r="594">
      <c r="A594" s="199"/>
      <c r="B594" s="199"/>
      <c r="C594" s="199"/>
      <c r="D594" s="199"/>
      <c r="E594" s="199"/>
      <c r="F594" s="199"/>
    </row>
    <row r="595">
      <c r="A595" s="199"/>
      <c r="B595" s="199"/>
      <c r="C595" s="199"/>
      <c r="D595" s="199"/>
      <c r="E595" s="199"/>
      <c r="F595" s="199"/>
    </row>
    <row r="596">
      <c r="A596" s="199"/>
      <c r="B596" s="199"/>
      <c r="C596" s="199"/>
      <c r="D596" s="199"/>
      <c r="E596" s="199"/>
      <c r="F596" s="199"/>
    </row>
    <row r="597">
      <c r="A597" s="199"/>
      <c r="B597" s="199"/>
      <c r="C597" s="199"/>
      <c r="D597" s="199"/>
      <c r="E597" s="199"/>
      <c r="F597" s="199"/>
    </row>
    <row r="598">
      <c r="A598" s="199"/>
      <c r="B598" s="199"/>
      <c r="C598" s="199"/>
      <c r="D598" s="199"/>
      <c r="E598" s="199"/>
      <c r="F598" s="199"/>
    </row>
    <row r="599">
      <c r="A599" s="199"/>
      <c r="B599" s="199"/>
      <c r="C599" s="199"/>
      <c r="D599" s="199"/>
      <c r="E599" s="199"/>
      <c r="F599" s="199"/>
    </row>
    <row r="600">
      <c r="A600" s="199"/>
      <c r="B600" s="199"/>
      <c r="C600" s="199"/>
      <c r="D600" s="199"/>
      <c r="E600" s="199"/>
      <c r="F600" s="199"/>
    </row>
    <row r="601">
      <c r="A601" s="199"/>
      <c r="B601" s="199"/>
      <c r="C601" s="199"/>
      <c r="D601" s="199"/>
      <c r="E601" s="199"/>
      <c r="F601" s="199"/>
    </row>
    <row r="602">
      <c r="A602" s="199"/>
      <c r="B602" s="199"/>
      <c r="C602" s="199"/>
      <c r="D602" s="199"/>
      <c r="E602" s="199"/>
      <c r="F602" s="199"/>
    </row>
    <row r="603">
      <c r="A603" s="199"/>
      <c r="B603" s="199"/>
      <c r="C603" s="199"/>
      <c r="D603" s="199"/>
      <c r="E603" s="199"/>
      <c r="F603" s="199"/>
    </row>
    <row r="604">
      <c r="A604" s="199"/>
      <c r="B604" s="199"/>
      <c r="C604" s="199"/>
      <c r="D604" s="199"/>
      <c r="E604" s="199"/>
      <c r="F604" s="199"/>
    </row>
    <row r="605">
      <c r="A605" s="199"/>
      <c r="B605" s="199"/>
      <c r="C605" s="199"/>
      <c r="D605" s="199"/>
      <c r="E605" s="199"/>
      <c r="F605" s="199"/>
    </row>
    <row r="606">
      <c r="A606" s="199"/>
      <c r="B606" s="199"/>
      <c r="C606" s="199"/>
      <c r="D606" s="199"/>
      <c r="E606" s="199"/>
      <c r="F606" s="199"/>
    </row>
    <row r="607">
      <c r="A607" s="199"/>
      <c r="B607" s="199"/>
      <c r="C607" s="199"/>
      <c r="D607" s="199"/>
      <c r="E607" s="199"/>
      <c r="F607" s="199"/>
    </row>
    <row r="608">
      <c r="A608" s="199"/>
      <c r="B608" s="199"/>
      <c r="C608" s="199"/>
      <c r="D608" s="199"/>
      <c r="E608" s="199"/>
      <c r="F608" s="199"/>
    </row>
    <row r="609">
      <c r="A609" s="199"/>
      <c r="B609" s="199"/>
      <c r="C609" s="199"/>
      <c r="D609" s="199"/>
      <c r="E609" s="199"/>
      <c r="F609" s="199"/>
    </row>
    <row r="610">
      <c r="A610" s="199"/>
      <c r="B610" s="199"/>
      <c r="C610" s="199"/>
      <c r="D610" s="199"/>
      <c r="E610" s="199"/>
      <c r="F610" s="199"/>
    </row>
    <row r="611">
      <c r="A611" s="199"/>
      <c r="B611" s="199"/>
      <c r="C611" s="199"/>
      <c r="D611" s="199"/>
      <c r="E611" s="199"/>
      <c r="F611" s="199"/>
    </row>
    <row r="612">
      <c r="A612" s="199"/>
      <c r="B612" s="199"/>
      <c r="C612" s="199"/>
      <c r="D612" s="199"/>
      <c r="E612" s="199"/>
      <c r="F612" s="199"/>
    </row>
    <row r="613">
      <c r="A613" s="199"/>
      <c r="B613" s="199"/>
      <c r="C613" s="199"/>
      <c r="D613" s="199"/>
      <c r="E613" s="199"/>
      <c r="F613" s="199"/>
    </row>
    <row r="614">
      <c r="A614" s="199"/>
      <c r="B614" s="199"/>
      <c r="C614" s="199"/>
      <c r="D614" s="199"/>
      <c r="E614" s="199"/>
      <c r="F614" s="199"/>
    </row>
    <row r="615">
      <c r="A615" s="199"/>
      <c r="B615" s="199"/>
      <c r="C615" s="199"/>
      <c r="D615" s="199"/>
      <c r="E615" s="199"/>
      <c r="F615" s="199"/>
    </row>
    <row r="616">
      <c r="A616" s="199"/>
      <c r="B616" s="199"/>
      <c r="C616" s="199"/>
      <c r="D616" s="199"/>
      <c r="E616" s="199"/>
      <c r="F616" s="199"/>
    </row>
    <row r="617">
      <c r="A617" s="199"/>
      <c r="B617" s="199"/>
      <c r="C617" s="199"/>
      <c r="D617" s="199"/>
      <c r="E617" s="199"/>
      <c r="F617" s="199"/>
    </row>
    <row r="618">
      <c r="A618" s="199"/>
      <c r="B618" s="199"/>
      <c r="C618" s="199"/>
      <c r="D618" s="199"/>
      <c r="E618" s="199"/>
      <c r="F618" s="199"/>
    </row>
    <row r="619">
      <c r="A619" s="199"/>
      <c r="B619" s="199"/>
      <c r="C619" s="199"/>
      <c r="D619" s="199"/>
      <c r="E619" s="199"/>
      <c r="F619" s="199"/>
    </row>
    <row r="620">
      <c r="A620" s="199"/>
      <c r="B620" s="199"/>
      <c r="C620" s="199"/>
      <c r="D620" s="199"/>
      <c r="E620" s="199"/>
      <c r="F620" s="199"/>
    </row>
    <row r="621">
      <c r="A621" s="199"/>
      <c r="B621" s="199"/>
      <c r="C621" s="199"/>
      <c r="D621" s="199"/>
      <c r="E621" s="199"/>
      <c r="F621" s="199"/>
    </row>
    <row r="622">
      <c r="A622" s="199"/>
      <c r="B622" s="199"/>
      <c r="C622" s="199"/>
      <c r="D622" s="199"/>
      <c r="E622" s="199"/>
      <c r="F622" s="199"/>
    </row>
    <row r="623">
      <c r="A623" s="199"/>
      <c r="B623" s="199"/>
      <c r="C623" s="199"/>
      <c r="D623" s="199"/>
      <c r="E623" s="199"/>
      <c r="F623" s="199"/>
    </row>
    <row r="624">
      <c r="A624" s="199"/>
      <c r="B624" s="199"/>
      <c r="C624" s="199"/>
      <c r="D624" s="199"/>
      <c r="E624" s="199"/>
      <c r="F624" s="199"/>
    </row>
    <row r="625">
      <c r="A625" s="199"/>
      <c r="B625" s="199"/>
      <c r="C625" s="199"/>
      <c r="D625" s="199"/>
      <c r="E625" s="199"/>
      <c r="F625" s="199"/>
    </row>
    <row r="626">
      <c r="A626" s="199"/>
      <c r="B626" s="199"/>
      <c r="C626" s="199"/>
      <c r="D626" s="199"/>
      <c r="E626" s="199"/>
      <c r="F626" s="199"/>
    </row>
    <row r="627">
      <c r="A627" s="199"/>
      <c r="B627" s="199"/>
      <c r="C627" s="199"/>
      <c r="D627" s="199"/>
      <c r="E627" s="199"/>
      <c r="F627" s="199"/>
    </row>
    <row r="628">
      <c r="A628" s="199"/>
      <c r="B628" s="199"/>
      <c r="C628" s="199"/>
      <c r="D628" s="199"/>
      <c r="E628" s="199"/>
      <c r="F628" s="199"/>
    </row>
    <row r="629">
      <c r="A629" s="199"/>
      <c r="B629" s="199"/>
      <c r="C629" s="199"/>
      <c r="D629" s="199"/>
      <c r="E629" s="199"/>
      <c r="F629" s="199"/>
    </row>
    <row r="630">
      <c r="A630" s="199"/>
      <c r="B630" s="199"/>
      <c r="C630" s="199"/>
      <c r="D630" s="199"/>
      <c r="E630" s="199"/>
      <c r="F630" s="199"/>
    </row>
    <row r="631">
      <c r="A631" s="199"/>
      <c r="B631" s="199"/>
      <c r="C631" s="199"/>
      <c r="D631" s="199"/>
      <c r="E631" s="199"/>
      <c r="F631" s="199"/>
    </row>
    <row r="632">
      <c r="A632" s="199"/>
      <c r="B632" s="199"/>
      <c r="C632" s="199"/>
      <c r="D632" s="199"/>
      <c r="E632" s="199"/>
      <c r="F632" s="199"/>
    </row>
    <row r="633">
      <c r="A633" s="199"/>
      <c r="B633" s="199"/>
      <c r="C633" s="199"/>
      <c r="D633" s="199"/>
      <c r="E633" s="199"/>
      <c r="F633" s="199"/>
    </row>
    <row r="634">
      <c r="A634" s="199"/>
      <c r="B634" s="199"/>
      <c r="C634" s="199"/>
      <c r="D634" s="199"/>
      <c r="E634" s="199"/>
      <c r="F634" s="199"/>
    </row>
    <row r="635">
      <c r="A635" s="199"/>
      <c r="B635" s="199"/>
      <c r="C635" s="199"/>
      <c r="D635" s="199"/>
      <c r="E635" s="199"/>
      <c r="F635" s="199"/>
    </row>
    <row r="636">
      <c r="A636" s="199"/>
      <c r="B636" s="199"/>
      <c r="C636" s="199"/>
      <c r="D636" s="199"/>
      <c r="E636" s="199"/>
      <c r="F636" s="199"/>
    </row>
    <row r="637">
      <c r="A637" s="199"/>
      <c r="B637" s="199"/>
      <c r="C637" s="199"/>
      <c r="D637" s="199"/>
      <c r="E637" s="199"/>
      <c r="F637" s="199"/>
    </row>
    <row r="638">
      <c r="A638" s="199"/>
      <c r="B638" s="199"/>
      <c r="C638" s="199"/>
      <c r="D638" s="199"/>
      <c r="E638" s="199"/>
      <c r="F638" s="199"/>
    </row>
    <row r="639">
      <c r="A639" s="199"/>
      <c r="B639" s="199"/>
      <c r="C639" s="199"/>
      <c r="D639" s="199"/>
      <c r="E639" s="199"/>
      <c r="F639" s="199"/>
    </row>
    <row r="640">
      <c r="A640" s="199"/>
      <c r="B640" s="199"/>
      <c r="C640" s="199"/>
      <c r="D640" s="199"/>
      <c r="E640" s="199"/>
      <c r="F640" s="199"/>
    </row>
    <row r="641">
      <c r="A641" s="199"/>
      <c r="B641" s="199"/>
      <c r="C641" s="199"/>
      <c r="D641" s="199"/>
      <c r="E641" s="199"/>
      <c r="F641" s="199"/>
    </row>
    <row r="642">
      <c r="A642" s="199"/>
      <c r="B642" s="199"/>
      <c r="C642" s="199"/>
      <c r="D642" s="199"/>
      <c r="E642" s="199"/>
      <c r="F642" s="199"/>
    </row>
    <row r="643">
      <c r="A643" s="199"/>
      <c r="B643" s="199"/>
      <c r="C643" s="199"/>
      <c r="D643" s="199"/>
      <c r="E643" s="199"/>
      <c r="F643" s="199"/>
    </row>
    <row r="644">
      <c r="A644" s="199"/>
      <c r="B644" s="199"/>
      <c r="C644" s="199"/>
      <c r="D644" s="199"/>
      <c r="E644" s="199"/>
      <c r="F644" s="199"/>
    </row>
    <row r="645">
      <c r="A645" s="199"/>
      <c r="B645" s="199"/>
      <c r="C645" s="199"/>
      <c r="D645" s="199"/>
      <c r="E645" s="199"/>
      <c r="F645" s="199"/>
    </row>
    <row r="646">
      <c r="A646" s="199"/>
      <c r="B646" s="199"/>
      <c r="C646" s="199"/>
      <c r="D646" s="199"/>
      <c r="E646" s="199"/>
      <c r="F646" s="199"/>
    </row>
    <row r="647">
      <c r="A647" s="199"/>
      <c r="B647" s="199"/>
      <c r="C647" s="199"/>
      <c r="D647" s="199"/>
      <c r="E647" s="199"/>
      <c r="F647" s="199"/>
    </row>
    <row r="648">
      <c r="A648" s="199"/>
      <c r="B648" s="199"/>
      <c r="C648" s="199"/>
      <c r="D648" s="199"/>
      <c r="E648" s="199"/>
      <c r="F648" s="199"/>
    </row>
    <row r="649">
      <c r="A649" s="199"/>
      <c r="B649" s="199"/>
      <c r="C649" s="199"/>
      <c r="D649" s="199"/>
      <c r="E649" s="199"/>
      <c r="F649" s="199"/>
    </row>
    <row r="650">
      <c r="A650" s="199"/>
      <c r="B650" s="199"/>
      <c r="C650" s="199"/>
      <c r="D650" s="199"/>
      <c r="E650" s="199"/>
      <c r="F650" s="199"/>
    </row>
    <row r="651">
      <c r="A651" s="199"/>
      <c r="B651" s="199"/>
      <c r="C651" s="199"/>
      <c r="D651" s="199"/>
      <c r="E651" s="199"/>
      <c r="F651" s="199"/>
    </row>
    <row r="652">
      <c r="A652" s="199"/>
      <c r="B652" s="199"/>
      <c r="C652" s="199"/>
      <c r="D652" s="199"/>
      <c r="E652" s="199"/>
      <c r="F652" s="199"/>
    </row>
    <row r="653">
      <c r="A653" s="199"/>
      <c r="B653" s="199"/>
      <c r="C653" s="199"/>
      <c r="D653" s="199"/>
      <c r="E653" s="199"/>
      <c r="F653" s="199"/>
    </row>
    <row r="654">
      <c r="A654" s="199"/>
      <c r="B654" s="199"/>
      <c r="C654" s="199"/>
      <c r="D654" s="199"/>
      <c r="E654" s="199"/>
      <c r="F654" s="199"/>
    </row>
    <row r="655">
      <c r="A655" s="199"/>
      <c r="B655" s="199"/>
      <c r="C655" s="199"/>
      <c r="D655" s="199"/>
      <c r="E655" s="199"/>
      <c r="F655" s="199"/>
    </row>
    <row r="656">
      <c r="A656" s="199"/>
      <c r="B656" s="199"/>
      <c r="C656" s="199"/>
      <c r="D656" s="199"/>
      <c r="E656" s="199"/>
      <c r="F656" s="199"/>
    </row>
    <row r="657">
      <c r="A657" s="199"/>
      <c r="B657" s="199"/>
      <c r="C657" s="199"/>
      <c r="D657" s="199"/>
      <c r="E657" s="199"/>
      <c r="F657" s="199"/>
    </row>
    <row r="658">
      <c r="A658" s="199"/>
      <c r="B658" s="199"/>
      <c r="C658" s="199"/>
      <c r="D658" s="199"/>
      <c r="E658" s="199"/>
      <c r="F658" s="199"/>
    </row>
    <row r="659">
      <c r="A659" s="199"/>
      <c r="B659" s="199"/>
      <c r="C659" s="199"/>
      <c r="D659" s="199"/>
      <c r="E659" s="199"/>
      <c r="F659" s="199"/>
    </row>
    <row r="660">
      <c r="A660" s="199"/>
      <c r="B660" s="199"/>
      <c r="C660" s="199"/>
      <c r="D660" s="199"/>
      <c r="E660" s="199"/>
      <c r="F660" s="199"/>
    </row>
    <row r="661">
      <c r="A661" s="199"/>
      <c r="B661" s="199"/>
      <c r="C661" s="199"/>
      <c r="D661" s="199"/>
      <c r="E661" s="199"/>
      <c r="F661" s="199"/>
    </row>
    <row r="662">
      <c r="A662" s="199"/>
      <c r="B662" s="199"/>
      <c r="C662" s="199"/>
      <c r="D662" s="199"/>
      <c r="E662" s="199"/>
      <c r="F662" s="199"/>
    </row>
    <row r="663">
      <c r="A663" s="199"/>
      <c r="B663" s="199"/>
      <c r="C663" s="199"/>
      <c r="D663" s="199"/>
      <c r="E663" s="199"/>
      <c r="F663" s="199"/>
    </row>
    <row r="664">
      <c r="A664" s="199"/>
      <c r="B664" s="199"/>
      <c r="C664" s="199"/>
      <c r="D664" s="199"/>
      <c r="E664" s="199"/>
      <c r="F664" s="199"/>
    </row>
    <row r="665">
      <c r="A665" s="199"/>
      <c r="B665" s="199"/>
      <c r="C665" s="199"/>
      <c r="D665" s="199"/>
      <c r="E665" s="199"/>
      <c r="F665" s="199"/>
    </row>
    <row r="666">
      <c r="A666" s="199"/>
      <c r="B666" s="199"/>
      <c r="C666" s="199"/>
      <c r="D666" s="199"/>
      <c r="E666" s="199"/>
      <c r="F666" s="199"/>
    </row>
    <row r="667">
      <c r="A667" s="199"/>
      <c r="B667" s="199"/>
      <c r="C667" s="199"/>
      <c r="D667" s="199"/>
      <c r="E667" s="199"/>
      <c r="F667" s="199"/>
    </row>
    <row r="668">
      <c r="A668" s="199"/>
      <c r="B668" s="199"/>
      <c r="C668" s="199"/>
      <c r="D668" s="199"/>
      <c r="E668" s="199"/>
      <c r="F668" s="199"/>
    </row>
    <row r="669">
      <c r="A669" s="199"/>
      <c r="B669" s="199"/>
      <c r="C669" s="199"/>
      <c r="D669" s="199"/>
      <c r="E669" s="199"/>
      <c r="F669" s="199"/>
    </row>
    <row r="670">
      <c r="A670" s="199"/>
      <c r="B670" s="199"/>
      <c r="C670" s="199"/>
      <c r="D670" s="199"/>
      <c r="E670" s="199"/>
      <c r="F670" s="199"/>
    </row>
    <row r="671">
      <c r="A671" s="199"/>
      <c r="B671" s="199"/>
      <c r="C671" s="199"/>
      <c r="D671" s="199"/>
      <c r="E671" s="199"/>
      <c r="F671" s="199"/>
    </row>
    <row r="672">
      <c r="A672" s="199"/>
      <c r="B672" s="199"/>
      <c r="C672" s="199"/>
      <c r="D672" s="199"/>
      <c r="E672" s="199"/>
      <c r="F672" s="199"/>
    </row>
    <row r="673">
      <c r="A673" s="199"/>
      <c r="B673" s="199"/>
      <c r="C673" s="199"/>
      <c r="D673" s="199"/>
      <c r="E673" s="199"/>
      <c r="F673" s="199"/>
    </row>
    <row r="674">
      <c r="A674" s="199"/>
      <c r="B674" s="199"/>
      <c r="C674" s="199"/>
      <c r="D674" s="199"/>
      <c r="E674" s="199"/>
      <c r="F674" s="199"/>
    </row>
    <row r="675">
      <c r="A675" s="199"/>
      <c r="B675" s="199"/>
      <c r="C675" s="199"/>
      <c r="D675" s="199"/>
      <c r="E675" s="199"/>
      <c r="F675" s="199"/>
    </row>
    <row r="676">
      <c r="A676" s="199"/>
      <c r="B676" s="199"/>
      <c r="C676" s="199"/>
      <c r="D676" s="199"/>
      <c r="E676" s="199"/>
      <c r="F676" s="199"/>
    </row>
    <row r="677">
      <c r="A677" s="199"/>
      <c r="B677" s="199"/>
      <c r="C677" s="199"/>
      <c r="D677" s="199"/>
      <c r="E677" s="199"/>
      <c r="F677" s="199"/>
    </row>
    <row r="678">
      <c r="A678" s="199"/>
      <c r="B678" s="199"/>
      <c r="C678" s="199"/>
      <c r="D678" s="199"/>
      <c r="E678" s="199"/>
      <c r="F678" s="199"/>
    </row>
    <row r="679">
      <c r="A679" s="199"/>
      <c r="B679" s="199"/>
      <c r="C679" s="199"/>
      <c r="D679" s="199"/>
      <c r="E679" s="199"/>
      <c r="F679" s="199"/>
    </row>
    <row r="680">
      <c r="A680" s="199"/>
      <c r="B680" s="199"/>
      <c r="C680" s="199"/>
      <c r="D680" s="199"/>
      <c r="E680" s="199"/>
      <c r="F680" s="199"/>
    </row>
    <row r="681">
      <c r="A681" s="199"/>
      <c r="B681" s="199"/>
      <c r="C681" s="199"/>
      <c r="D681" s="199"/>
      <c r="E681" s="199"/>
      <c r="F681" s="199"/>
    </row>
    <row r="682">
      <c r="A682" s="199"/>
      <c r="B682" s="199"/>
      <c r="C682" s="199"/>
      <c r="D682" s="199"/>
      <c r="E682" s="199"/>
      <c r="F682" s="199"/>
    </row>
    <row r="683">
      <c r="A683" s="199"/>
      <c r="B683" s="199"/>
      <c r="C683" s="199"/>
      <c r="D683" s="199"/>
      <c r="E683" s="199"/>
      <c r="F683" s="199"/>
    </row>
    <row r="684">
      <c r="A684" s="199"/>
      <c r="B684" s="199"/>
      <c r="C684" s="199"/>
      <c r="D684" s="199"/>
      <c r="E684" s="199"/>
      <c r="F684" s="199"/>
    </row>
    <row r="685">
      <c r="A685" s="199"/>
      <c r="B685" s="199"/>
      <c r="C685" s="199"/>
      <c r="D685" s="199"/>
      <c r="E685" s="199"/>
      <c r="F685" s="199"/>
    </row>
    <row r="686">
      <c r="A686" s="199"/>
      <c r="B686" s="199"/>
      <c r="C686" s="199"/>
      <c r="D686" s="199"/>
      <c r="E686" s="199"/>
      <c r="F686" s="199"/>
    </row>
    <row r="687">
      <c r="A687" s="199"/>
      <c r="B687" s="199"/>
      <c r="C687" s="199"/>
      <c r="D687" s="199"/>
      <c r="E687" s="199"/>
      <c r="F687" s="199"/>
    </row>
    <row r="688">
      <c r="A688" s="199"/>
      <c r="B688" s="199"/>
      <c r="C688" s="199"/>
      <c r="D688" s="199"/>
      <c r="E688" s="199"/>
      <c r="F688" s="199"/>
    </row>
    <row r="689">
      <c r="A689" s="199"/>
      <c r="B689" s="199"/>
      <c r="C689" s="199"/>
      <c r="D689" s="199"/>
      <c r="E689" s="199"/>
      <c r="F689" s="199"/>
    </row>
    <row r="690">
      <c r="A690" s="199"/>
      <c r="B690" s="199"/>
      <c r="C690" s="199"/>
      <c r="D690" s="199"/>
      <c r="E690" s="199"/>
      <c r="F690" s="199"/>
    </row>
    <row r="691">
      <c r="A691" s="199"/>
      <c r="B691" s="199"/>
      <c r="C691" s="199"/>
      <c r="D691" s="199"/>
      <c r="E691" s="199"/>
      <c r="F691" s="199"/>
    </row>
    <row r="692">
      <c r="A692" s="199"/>
      <c r="B692" s="199"/>
      <c r="C692" s="199"/>
      <c r="D692" s="199"/>
      <c r="E692" s="199"/>
      <c r="F692" s="199"/>
    </row>
    <row r="693">
      <c r="A693" s="199"/>
      <c r="B693" s="199"/>
      <c r="C693" s="199"/>
      <c r="D693" s="199"/>
      <c r="E693" s="199"/>
      <c r="F693" s="199"/>
    </row>
    <row r="694">
      <c r="A694" s="199"/>
      <c r="B694" s="199"/>
      <c r="C694" s="199"/>
      <c r="D694" s="199"/>
      <c r="E694" s="199"/>
      <c r="F694" s="199"/>
    </row>
    <row r="695">
      <c r="A695" s="199"/>
      <c r="B695" s="199"/>
      <c r="C695" s="199"/>
      <c r="D695" s="199"/>
      <c r="E695" s="199"/>
      <c r="F695" s="199"/>
    </row>
    <row r="696">
      <c r="A696" s="199"/>
      <c r="B696" s="199"/>
      <c r="C696" s="199"/>
      <c r="D696" s="199"/>
      <c r="E696" s="199"/>
      <c r="F696" s="199"/>
    </row>
    <row r="697">
      <c r="A697" s="199"/>
      <c r="B697" s="199"/>
      <c r="C697" s="199"/>
      <c r="D697" s="199"/>
      <c r="E697" s="199"/>
      <c r="F697" s="199"/>
    </row>
    <row r="698">
      <c r="A698" s="199"/>
      <c r="B698" s="199"/>
      <c r="C698" s="199"/>
      <c r="D698" s="199"/>
      <c r="E698" s="199"/>
      <c r="F698" s="199"/>
    </row>
    <row r="699">
      <c r="A699" s="199"/>
      <c r="B699" s="199"/>
      <c r="C699" s="199"/>
      <c r="D699" s="199"/>
      <c r="E699" s="199"/>
      <c r="F699" s="199"/>
    </row>
    <row r="700">
      <c r="A700" s="199"/>
      <c r="B700" s="199"/>
      <c r="C700" s="199"/>
      <c r="D700" s="199"/>
      <c r="E700" s="199"/>
      <c r="F700" s="199"/>
    </row>
    <row r="701">
      <c r="A701" s="199"/>
      <c r="B701" s="199"/>
      <c r="C701" s="199"/>
      <c r="D701" s="199"/>
      <c r="E701" s="199"/>
      <c r="F701" s="199"/>
    </row>
    <row r="702">
      <c r="A702" s="199"/>
      <c r="B702" s="199"/>
      <c r="C702" s="199"/>
      <c r="D702" s="199"/>
      <c r="E702" s="199"/>
      <c r="F702" s="199"/>
    </row>
    <row r="703">
      <c r="A703" s="199"/>
      <c r="B703" s="199"/>
      <c r="C703" s="199"/>
      <c r="D703" s="199"/>
      <c r="E703" s="199"/>
      <c r="F703" s="199"/>
    </row>
    <row r="704">
      <c r="A704" s="199"/>
      <c r="B704" s="199"/>
      <c r="C704" s="199"/>
      <c r="D704" s="199"/>
      <c r="E704" s="199"/>
      <c r="F704" s="199"/>
    </row>
    <row r="705">
      <c r="A705" s="199"/>
      <c r="B705" s="199"/>
      <c r="C705" s="199"/>
      <c r="D705" s="199"/>
      <c r="E705" s="199"/>
      <c r="F705" s="199"/>
    </row>
    <row r="706">
      <c r="A706" s="199"/>
      <c r="B706" s="199"/>
      <c r="C706" s="199"/>
      <c r="D706" s="199"/>
      <c r="E706" s="199"/>
      <c r="F706" s="199"/>
    </row>
    <row r="707">
      <c r="A707" s="199"/>
      <c r="B707" s="199"/>
      <c r="C707" s="199"/>
      <c r="D707" s="199"/>
      <c r="E707" s="199"/>
      <c r="F707" s="199"/>
    </row>
    <row r="708">
      <c r="A708" s="199"/>
      <c r="B708" s="199"/>
      <c r="C708" s="199"/>
      <c r="D708" s="199"/>
      <c r="E708" s="199"/>
      <c r="F708" s="199"/>
    </row>
    <row r="709">
      <c r="A709" s="199"/>
      <c r="B709" s="199"/>
      <c r="C709" s="199"/>
      <c r="D709" s="199"/>
      <c r="E709" s="199"/>
      <c r="F709" s="199"/>
    </row>
    <row r="710">
      <c r="A710" s="199"/>
      <c r="B710" s="199"/>
      <c r="C710" s="199"/>
      <c r="D710" s="199"/>
      <c r="E710" s="199"/>
      <c r="F710" s="199"/>
    </row>
    <row r="711">
      <c r="A711" s="199"/>
      <c r="B711" s="199"/>
      <c r="C711" s="199"/>
      <c r="D711" s="199"/>
      <c r="E711" s="199"/>
      <c r="F711" s="199"/>
    </row>
    <row r="712">
      <c r="A712" s="199"/>
      <c r="B712" s="199"/>
      <c r="C712" s="199"/>
      <c r="D712" s="199"/>
      <c r="E712" s="199"/>
      <c r="F712" s="199"/>
    </row>
    <row r="713">
      <c r="A713" s="199"/>
      <c r="B713" s="199"/>
      <c r="C713" s="199"/>
      <c r="D713" s="199"/>
      <c r="E713" s="199"/>
      <c r="F713" s="199"/>
    </row>
    <row r="714">
      <c r="A714" s="199"/>
      <c r="B714" s="199"/>
      <c r="C714" s="199"/>
      <c r="D714" s="199"/>
      <c r="E714" s="199"/>
      <c r="F714" s="199"/>
    </row>
    <row r="715">
      <c r="A715" s="199"/>
      <c r="B715" s="199"/>
      <c r="C715" s="199"/>
      <c r="D715" s="199"/>
      <c r="E715" s="199"/>
      <c r="F715" s="199"/>
    </row>
    <row r="716">
      <c r="A716" s="199"/>
      <c r="B716" s="199"/>
      <c r="C716" s="199"/>
      <c r="D716" s="199"/>
      <c r="E716" s="199"/>
      <c r="F716" s="199"/>
    </row>
    <row r="717">
      <c r="A717" s="199"/>
      <c r="B717" s="199"/>
      <c r="C717" s="199"/>
      <c r="D717" s="199"/>
      <c r="E717" s="199"/>
      <c r="F717" s="199"/>
    </row>
    <row r="718">
      <c r="A718" s="199"/>
      <c r="B718" s="199"/>
      <c r="C718" s="199"/>
      <c r="D718" s="199"/>
      <c r="E718" s="199"/>
      <c r="F718" s="199"/>
    </row>
    <row r="719">
      <c r="A719" s="199"/>
      <c r="B719" s="199"/>
      <c r="C719" s="199"/>
      <c r="D719" s="199"/>
      <c r="E719" s="199"/>
      <c r="F719" s="199"/>
    </row>
    <row r="720">
      <c r="A720" s="199"/>
      <c r="B720" s="199"/>
      <c r="C720" s="199"/>
      <c r="D720" s="199"/>
      <c r="E720" s="199"/>
      <c r="F720" s="199"/>
    </row>
    <row r="721">
      <c r="A721" s="199"/>
      <c r="B721" s="199"/>
      <c r="C721" s="199"/>
      <c r="D721" s="199"/>
      <c r="E721" s="199"/>
      <c r="F721" s="199"/>
    </row>
    <row r="722">
      <c r="A722" s="199"/>
      <c r="B722" s="199"/>
      <c r="C722" s="199"/>
      <c r="D722" s="199"/>
      <c r="E722" s="199"/>
      <c r="F722" s="199"/>
    </row>
    <row r="723">
      <c r="A723" s="199"/>
      <c r="B723" s="199"/>
      <c r="C723" s="199"/>
      <c r="D723" s="199"/>
      <c r="E723" s="199"/>
      <c r="F723" s="199"/>
    </row>
    <row r="724">
      <c r="A724" s="199"/>
      <c r="B724" s="199"/>
      <c r="C724" s="199"/>
      <c r="D724" s="199"/>
      <c r="E724" s="199"/>
      <c r="F724" s="199"/>
    </row>
    <row r="725">
      <c r="A725" s="199"/>
      <c r="B725" s="199"/>
      <c r="C725" s="199"/>
      <c r="D725" s="199"/>
      <c r="E725" s="199"/>
      <c r="F725" s="199"/>
    </row>
    <row r="726">
      <c r="A726" s="199"/>
      <c r="B726" s="199"/>
      <c r="C726" s="199"/>
      <c r="D726" s="199"/>
      <c r="E726" s="199"/>
      <c r="F726" s="199"/>
    </row>
    <row r="727">
      <c r="A727" s="199"/>
      <c r="B727" s="199"/>
      <c r="C727" s="199"/>
      <c r="D727" s="199"/>
      <c r="E727" s="199"/>
      <c r="F727" s="199"/>
    </row>
    <row r="728">
      <c r="A728" s="199"/>
      <c r="B728" s="199"/>
      <c r="C728" s="199"/>
      <c r="D728" s="199"/>
      <c r="E728" s="199"/>
      <c r="F728" s="199"/>
    </row>
    <row r="729">
      <c r="A729" s="199"/>
      <c r="B729" s="199"/>
      <c r="C729" s="199"/>
      <c r="D729" s="199"/>
      <c r="E729" s="199"/>
      <c r="F729" s="199"/>
    </row>
    <row r="730">
      <c r="A730" s="199"/>
      <c r="B730" s="199"/>
      <c r="C730" s="199"/>
      <c r="D730" s="199"/>
      <c r="E730" s="199"/>
      <c r="F730" s="199"/>
    </row>
    <row r="731">
      <c r="A731" s="199"/>
      <c r="B731" s="199"/>
      <c r="C731" s="199"/>
      <c r="D731" s="199"/>
      <c r="E731" s="199"/>
      <c r="F731" s="199"/>
    </row>
    <row r="732">
      <c r="A732" s="199"/>
      <c r="B732" s="199"/>
      <c r="C732" s="199"/>
      <c r="D732" s="199"/>
      <c r="E732" s="199"/>
      <c r="F732" s="199"/>
    </row>
    <row r="733">
      <c r="A733" s="199"/>
      <c r="B733" s="199"/>
      <c r="C733" s="199"/>
      <c r="D733" s="199"/>
      <c r="E733" s="199"/>
      <c r="F733" s="199"/>
    </row>
    <row r="734">
      <c r="A734" s="199"/>
      <c r="B734" s="199"/>
      <c r="C734" s="199"/>
      <c r="D734" s="199"/>
      <c r="E734" s="199"/>
      <c r="F734" s="199"/>
    </row>
    <row r="735">
      <c r="A735" s="199"/>
      <c r="B735" s="199"/>
      <c r="C735" s="199"/>
      <c r="D735" s="199"/>
      <c r="E735" s="199"/>
      <c r="F735" s="199"/>
    </row>
    <row r="736">
      <c r="A736" s="199"/>
      <c r="B736" s="199"/>
      <c r="C736" s="199"/>
      <c r="D736" s="199"/>
      <c r="E736" s="199"/>
      <c r="F736" s="199"/>
    </row>
    <row r="737">
      <c r="A737" s="199"/>
      <c r="B737" s="199"/>
      <c r="C737" s="199"/>
      <c r="D737" s="199"/>
      <c r="E737" s="199"/>
      <c r="F737" s="199"/>
    </row>
    <row r="738">
      <c r="A738" s="199"/>
      <c r="B738" s="199"/>
      <c r="C738" s="199"/>
      <c r="D738" s="199"/>
      <c r="E738" s="199"/>
      <c r="F738" s="199"/>
    </row>
    <row r="739">
      <c r="A739" s="199"/>
      <c r="B739" s="199"/>
      <c r="C739" s="199"/>
      <c r="D739" s="199"/>
      <c r="E739" s="199"/>
      <c r="F739" s="199"/>
    </row>
    <row r="740">
      <c r="A740" s="199"/>
      <c r="B740" s="199"/>
      <c r="C740" s="199"/>
      <c r="D740" s="199"/>
      <c r="E740" s="199"/>
      <c r="F740" s="199"/>
    </row>
    <row r="741">
      <c r="A741" s="199"/>
      <c r="B741" s="199"/>
      <c r="C741" s="199"/>
      <c r="D741" s="199"/>
      <c r="E741" s="199"/>
      <c r="F741" s="199"/>
    </row>
    <row r="742">
      <c r="A742" s="199"/>
      <c r="B742" s="199"/>
      <c r="C742" s="199"/>
      <c r="D742" s="199"/>
      <c r="E742" s="199"/>
      <c r="F742" s="199"/>
    </row>
    <row r="743">
      <c r="A743" s="199"/>
      <c r="B743" s="199"/>
      <c r="C743" s="199"/>
      <c r="D743" s="199"/>
      <c r="E743" s="199"/>
      <c r="F743" s="199"/>
    </row>
    <row r="744">
      <c r="A744" s="199"/>
      <c r="B744" s="199"/>
      <c r="C744" s="199"/>
      <c r="D744" s="199"/>
      <c r="E744" s="199"/>
      <c r="F744" s="199"/>
    </row>
    <row r="745">
      <c r="A745" s="199"/>
      <c r="B745" s="199"/>
      <c r="C745" s="199"/>
      <c r="D745" s="199"/>
      <c r="E745" s="199"/>
      <c r="F745" s="199"/>
    </row>
    <row r="746">
      <c r="A746" s="199"/>
      <c r="B746" s="199"/>
      <c r="C746" s="199"/>
      <c r="D746" s="199"/>
      <c r="E746" s="199"/>
      <c r="F746" s="199"/>
    </row>
    <row r="747">
      <c r="A747" s="199"/>
      <c r="B747" s="199"/>
      <c r="C747" s="199"/>
      <c r="D747" s="199"/>
      <c r="E747" s="199"/>
      <c r="F747" s="199"/>
    </row>
    <row r="748">
      <c r="A748" s="199"/>
      <c r="B748" s="199"/>
      <c r="C748" s="199"/>
      <c r="D748" s="199"/>
      <c r="E748" s="199"/>
      <c r="F748" s="199"/>
    </row>
    <row r="749">
      <c r="A749" s="199"/>
      <c r="B749" s="199"/>
      <c r="C749" s="199"/>
      <c r="D749" s="199"/>
      <c r="E749" s="199"/>
      <c r="F749" s="199"/>
    </row>
    <row r="750">
      <c r="A750" s="199"/>
      <c r="B750" s="199"/>
      <c r="C750" s="199"/>
      <c r="D750" s="199"/>
      <c r="E750" s="199"/>
      <c r="F750" s="199"/>
    </row>
    <row r="751">
      <c r="A751" s="199"/>
      <c r="B751" s="199"/>
      <c r="C751" s="199"/>
      <c r="D751" s="199"/>
      <c r="E751" s="199"/>
      <c r="F751" s="199"/>
    </row>
    <row r="752">
      <c r="A752" s="199"/>
      <c r="B752" s="199"/>
      <c r="C752" s="199"/>
      <c r="D752" s="199"/>
      <c r="E752" s="199"/>
      <c r="F752" s="199"/>
    </row>
    <row r="753">
      <c r="A753" s="199"/>
      <c r="B753" s="199"/>
      <c r="C753" s="199"/>
      <c r="D753" s="199"/>
      <c r="E753" s="199"/>
      <c r="F753" s="199"/>
    </row>
    <row r="754">
      <c r="A754" s="199"/>
      <c r="B754" s="199"/>
      <c r="C754" s="199"/>
      <c r="D754" s="199"/>
      <c r="E754" s="199"/>
      <c r="F754" s="199"/>
    </row>
    <row r="755">
      <c r="A755" s="199"/>
      <c r="B755" s="199"/>
      <c r="C755" s="199"/>
      <c r="D755" s="199"/>
      <c r="E755" s="199"/>
      <c r="F755" s="199"/>
    </row>
    <row r="756">
      <c r="A756" s="199"/>
      <c r="B756" s="199"/>
      <c r="C756" s="199"/>
      <c r="D756" s="199"/>
      <c r="E756" s="199"/>
      <c r="F756" s="199"/>
    </row>
    <row r="757">
      <c r="A757" s="199"/>
      <c r="B757" s="199"/>
      <c r="C757" s="199"/>
      <c r="D757" s="199"/>
      <c r="E757" s="199"/>
      <c r="F757" s="199"/>
    </row>
    <row r="758">
      <c r="A758" s="199"/>
      <c r="B758" s="199"/>
      <c r="C758" s="199"/>
      <c r="D758" s="199"/>
      <c r="E758" s="199"/>
      <c r="F758" s="199"/>
    </row>
    <row r="759">
      <c r="A759" s="199"/>
      <c r="B759" s="199"/>
      <c r="C759" s="199"/>
      <c r="D759" s="199"/>
      <c r="E759" s="199"/>
      <c r="F759" s="199"/>
    </row>
    <row r="760">
      <c r="A760" s="199"/>
      <c r="B760" s="199"/>
      <c r="C760" s="199"/>
      <c r="D760" s="199"/>
      <c r="E760" s="199"/>
      <c r="F760" s="199"/>
    </row>
    <row r="761">
      <c r="A761" s="199"/>
      <c r="B761" s="199"/>
      <c r="C761" s="199"/>
      <c r="D761" s="199"/>
      <c r="E761" s="199"/>
      <c r="F761" s="199"/>
    </row>
    <row r="762">
      <c r="A762" s="199"/>
      <c r="B762" s="199"/>
      <c r="C762" s="199"/>
      <c r="D762" s="199"/>
      <c r="E762" s="199"/>
      <c r="F762" s="199"/>
    </row>
    <row r="763">
      <c r="A763" s="199"/>
      <c r="B763" s="199"/>
      <c r="C763" s="199"/>
      <c r="D763" s="199"/>
      <c r="E763" s="199"/>
      <c r="F763" s="199"/>
    </row>
    <row r="764">
      <c r="A764" s="199"/>
      <c r="B764" s="199"/>
      <c r="C764" s="199"/>
      <c r="D764" s="199"/>
      <c r="E764" s="199"/>
      <c r="F764" s="199"/>
    </row>
    <row r="765">
      <c r="A765" s="199"/>
      <c r="B765" s="199"/>
      <c r="C765" s="199"/>
      <c r="D765" s="199"/>
      <c r="E765" s="199"/>
      <c r="F765" s="199"/>
    </row>
    <row r="766">
      <c r="A766" s="199"/>
      <c r="B766" s="199"/>
      <c r="C766" s="199"/>
      <c r="D766" s="199"/>
      <c r="E766" s="199"/>
      <c r="F766" s="199"/>
    </row>
    <row r="767">
      <c r="A767" s="199"/>
      <c r="B767" s="199"/>
      <c r="C767" s="199"/>
      <c r="D767" s="199"/>
      <c r="E767" s="199"/>
      <c r="F767" s="199"/>
    </row>
    <row r="768">
      <c r="A768" s="199"/>
      <c r="B768" s="199"/>
      <c r="C768" s="199"/>
      <c r="D768" s="199"/>
      <c r="E768" s="199"/>
      <c r="F768" s="199"/>
    </row>
    <row r="769">
      <c r="A769" s="199"/>
      <c r="B769" s="199"/>
      <c r="C769" s="199"/>
      <c r="D769" s="199"/>
      <c r="E769" s="199"/>
      <c r="F769" s="199"/>
    </row>
    <row r="770">
      <c r="A770" s="199"/>
      <c r="B770" s="199"/>
      <c r="C770" s="199"/>
      <c r="D770" s="199"/>
      <c r="E770" s="199"/>
      <c r="F770" s="199"/>
    </row>
    <row r="771">
      <c r="A771" s="199"/>
      <c r="B771" s="199"/>
      <c r="C771" s="199"/>
      <c r="D771" s="199"/>
      <c r="E771" s="199"/>
      <c r="F771" s="199"/>
    </row>
    <row r="772">
      <c r="A772" s="199"/>
      <c r="B772" s="199"/>
      <c r="C772" s="199"/>
      <c r="D772" s="199"/>
      <c r="E772" s="199"/>
      <c r="F772" s="199"/>
    </row>
    <row r="773">
      <c r="A773" s="199"/>
      <c r="B773" s="199"/>
      <c r="C773" s="199"/>
      <c r="D773" s="199"/>
      <c r="E773" s="199"/>
      <c r="F773" s="199"/>
    </row>
    <row r="774">
      <c r="A774" s="199"/>
      <c r="B774" s="199"/>
      <c r="C774" s="199"/>
      <c r="D774" s="199"/>
      <c r="E774" s="199"/>
      <c r="F774" s="199"/>
    </row>
    <row r="775">
      <c r="A775" s="199"/>
      <c r="B775" s="199"/>
      <c r="C775" s="199"/>
      <c r="D775" s="199"/>
      <c r="E775" s="199"/>
      <c r="F775" s="199"/>
    </row>
    <row r="776">
      <c r="A776" s="199"/>
      <c r="B776" s="199"/>
      <c r="C776" s="199"/>
      <c r="D776" s="199"/>
      <c r="E776" s="199"/>
      <c r="F776" s="199"/>
    </row>
    <row r="777">
      <c r="A777" s="199"/>
      <c r="B777" s="199"/>
      <c r="C777" s="199"/>
      <c r="D777" s="199"/>
      <c r="E777" s="199"/>
      <c r="F777" s="199"/>
    </row>
    <row r="778">
      <c r="A778" s="199"/>
      <c r="B778" s="199"/>
      <c r="C778" s="199"/>
      <c r="D778" s="199"/>
      <c r="E778" s="199"/>
      <c r="F778" s="199"/>
    </row>
    <row r="779">
      <c r="A779" s="199"/>
      <c r="B779" s="199"/>
      <c r="C779" s="199"/>
      <c r="D779" s="199"/>
      <c r="E779" s="199"/>
      <c r="F779" s="199"/>
    </row>
    <row r="780">
      <c r="A780" s="199"/>
      <c r="B780" s="199"/>
      <c r="C780" s="199"/>
      <c r="D780" s="199"/>
      <c r="E780" s="199"/>
      <c r="F780" s="199"/>
    </row>
    <row r="781">
      <c r="A781" s="199"/>
      <c r="B781" s="199"/>
      <c r="C781" s="199"/>
      <c r="D781" s="199"/>
      <c r="E781" s="199"/>
      <c r="F781" s="199"/>
    </row>
    <row r="782">
      <c r="A782" s="199"/>
      <c r="B782" s="199"/>
      <c r="C782" s="199"/>
      <c r="D782" s="199"/>
      <c r="E782" s="199"/>
      <c r="F782" s="199"/>
    </row>
    <row r="783">
      <c r="A783" s="199"/>
      <c r="B783" s="199"/>
      <c r="C783" s="199"/>
      <c r="D783" s="199"/>
      <c r="E783" s="199"/>
      <c r="F783" s="199"/>
    </row>
    <row r="784">
      <c r="A784" s="199"/>
      <c r="B784" s="199"/>
      <c r="C784" s="199"/>
      <c r="D784" s="199"/>
      <c r="E784" s="199"/>
      <c r="F784" s="199"/>
    </row>
    <row r="785">
      <c r="A785" s="199"/>
      <c r="B785" s="199"/>
      <c r="C785" s="199"/>
      <c r="D785" s="199"/>
      <c r="E785" s="199"/>
      <c r="F785" s="199"/>
    </row>
    <row r="786">
      <c r="A786" s="199"/>
      <c r="B786" s="199"/>
      <c r="C786" s="199"/>
      <c r="D786" s="199"/>
      <c r="E786" s="199"/>
      <c r="F786" s="199"/>
    </row>
    <row r="787">
      <c r="A787" s="199"/>
      <c r="B787" s="199"/>
      <c r="C787" s="199"/>
      <c r="D787" s="199"/>
      <c r="E787" s="199"/>
      <c r="F787" s="199"/>
    </row>
    <row r="788">
      <c r="A788" s="199"/>
      <c r="B788" s="199"/>
      <c r="C788" s="199"/>
      <c r="D788" s="199"/>
      <c r="E788" s="199"/>
      <c r="F788" s="199"/>
    </row>
    <row r="789">
      <c r="A789" s="199"/>
      <c r="B789" s="199"/>
      <c r="C789" s="199"/>
      <c r="D789" s="199"/>
      <c r="E789" s="199"/>
      <c r="F789" s="199"/>
    </row>
    <row r="790">
      <c r="A790" s="199"/>
      <c r="B790" s="199"/>
      <c r="C790" s="199"/>
      <c r="D790" s="199"/>
      <c r="E790" s="199"/>
      <c r="F790" s="199"/>
    </row>
    <row r="791">
      <c r="A791" s="199"/>
      <c r="B791" s="199"/>
      <c r="C791" s="199"/>
      <c r="D791" s="199"/>
      <c r="E791" s="199"/>
      <c r="F791" s="199"/>
    </row>
    <row r="792">
      <c r="A792" s="199"/>
      <c r="B792" s="199"/>
      <c r="C792" s="199"/>
      <c r="D792" s="199"/>
      <c r="E792" s="199"/>
      <c r="F792" s="199"/>
    </row>
    <row r="793">
      <c r="A793" s="199"/>
      <c r="B793" s="199"/>
      <c r="C793" s="199"/>
      <c r="D793" s="199"/>
      <c r="E793" s="199"/>
      <c r="F793" s="199"/>
    </row>
    <row r="794">
      <c r="A794" s="199"/>
      <c r="B794" s="199"/>
      <c r="C794" s="199"/>
      <c r="D794" s="199"/>
      <c r="E794" s="199"/>
      <c r="F794" s="199"/>
    </row>
    <row r="795">
      <c r="A795" s="199"/>
      <c r="B795" s="199"/>
      <c r="C795" s="199"/>
      <c r="D795" s="199"/>
      <c r="E795" s="199"/>
      <c r="F795" s="199"/>
    </row>
    <row r="796">
      <c r="A796" s="199"/>
      <c r="B796" s="199"/>
      <c r="C796" s="199"/>
      <c r="D796" s="199"/>
      <c r="E796" s="199"/>
      <c r="F796" s="199"/>
    </row>
    <row r="797">
      <c r="A797" s="199"/>
      <c r="B797" s="199"/>
      <c r="C797" s="199"/>
      <c r="D797" s="199"/>
      <c r="E797" s="199"/>
      <c r="F797" s="199"/>
    </row>
    <row r="798">
      <c r="A798" s="199"/>
      <c r="B798" s="199"/>
      <c r="C798" s="199"/>
      <c r="D798" s="199"/>
      <c r="E798" s="199"/>
      <c r="F798" s="199"/>
    </row>
    <row r="799">
      <c r="A799" s="199"/>
      <c r="B799" s="199"/>
      <c r="C799" s="199"/>
      <c r="D799" s="199"/>
      <c r="E799" s="199"/>
      <c r="F799" s="199"/>
    </row>
    <row r="800">
      <c r="A800" s="199"/>
      <c r="B800" s="199"/>
      <c r="C800" s="199"/>
      <c r="D800" s="199"/>
      <c r="E800" s="199"/>
      <c r="F800" s="199"/>
    </row>
    <row r="801">
      <c r="A801" s="199"/>
      <c r="B801" s="199"/>
      <c r="C801" s="199"/>
      <c r="D801" s="199"/>
      <c r="E801" s="199"/>
      <c r="F801" s="199"/>
    </row>
    <row r="802">
      <c r="A802" s="199"/>
      <c r="B802" s="199"/>
      <c r="C802" s="199"/>
      <c r="D802" s="199"/>
      <c r="E802" s="199"/>
      <c r="F802" s="199"/>
    </row>
    <row r="803">
      <c r="A803" s="199"/>
      <c r="B803" s="199"/>
      <c r="C803" s="199"/>
      <c r="D803" s="199"/>
      <c r="E803" s="199"/>
      <c r="F803" s="199"/>
    </row>
    <row r="804">
      <c r="A804" s="199"/>
      <c r="B804" s="199"/>
      <c r="C804" s="199"/>
      <c r="D804" s="199"/>
      <c r="E804" s="199"/>
      <c r="F804" s="199"/>
    </row>
    <row r="805">
      <c r="A805" s="199"/>
      <c r="B805" s="199"/>
      <c r="C805" s="199"/>
      <c r="D805" s="199"/>
      <c r="E805" s="199"/>
      <c r="F805" s="199"/>
    </row>
    <row r="806">
      <c r="A806" s="199"/>
      <c r="B806" s="199"/>
      <c r="C806" s="199"/>
      <c r="D806" s="199"/>
      <c r="E806" s="199"/>
      <c r="F806" s="199"/>
    </row>
    <row r="807">
      <c r="A807" s="199"/>
      <c r="B807" s="199"/>
      <c r="C807" s="199"/>
      <c r="D807" s="199"/>
      <c r="E807" s="199"/>
      <c r="F807" s="199"/>
    </row>
    <row r="808">
      <c r="A808" s="199"/>
      <c r="B808" s="199"/>
      <c r="C808" s="199"/>
      <c r="D808" s="199"/>
      <c r="E808" s="199"/>
      <c r="F808" s="199"/>
    </row>
    <row r="809">
      <c r="A809" s="199"/>
      <c r="B809" s="199"/>
      <c r="C809" s="199"/>
      <c r="D809" s="199"/>
      <c r="E809" s="199"/>
      <c r="F809" s="199"/>
    </row>
    <row r="810">
      <c r="A810" s="199"/>
      <c r="B810" s="199"/>
      <c r="C810" s="199"/>
      <c r="D810" s="199"/>
      <c r="E810" s="199"/>
      <c r="F810" s="199"/>
    </row>
    <row r="811">
      <c r="A811" s="199"/>
      <c r="B811" s="199"/>
      <c r="C811" s="199"/>
      <c r="D811" s="199"/>
      <c r="E811" s="199"/>
      <c r="F811" s="199"/>
    </row>
    <row r="812">
      <c r="A812" s="199"/>
      <c r="B812" s="199"/>
      <c r="C812" s="199"/>
      <c r="D812" s="199"/>
      <c r="E812" s="199"/>
      <c r="F812" s="199"/>
    </row>
    <row r="813">
      <c r="A813" s="199"/>
      <c r="B813" s="199"/>
      <c r="C813" s="199"/>
      <c r="D813" s="199"/>
      <c r="E813" s="199"/>
      <c r="F813" s="199"/>
    </row>
    <row r="814">
      <c r="A814" s="199"/>
      <c r="B814" s="199"/>
      <c r="C814" s="199"/>
      <c r="D814" s="199"/>
      <c r="E814" s="199"/>
      <c r="F814" s="199"/>
    </row>
    <row r="815">
      <c r="A815" s="199"/>
      <c r="B815" s="199"/>
      <c r="C815" s="199"/>
      <c r="D815" s="199"/>
      <c r="E815" s="199"/>
      <c r="F815" s="199"/>
    </row>
    <row r="816">
      <c r="A816" s="199"/>
      <c r="B816" s="199"/>
      <c r="C816" s="199"/>
      <c r="D816" s="199"/>
      <c r="E816" s="199"/>
      <c r="F816" s="199"/>
    </row>
    <row r="817">
      <c r="A817" s="199"/>
      <c r="B817" s="199"/>
      <c r="C817" s="199"/>
      <c r="D817" s="199"/>
      <c r="E817" s="199"/>
      <c r="F817" s="199"/>
    </row>
    <row r="818">
      <c r="A818" s="199"/>
      <c r="B818" s="199"/>
      <c r="C818" s="199"/>
      <c r="D818" s="199"/>
      <c r="E818" s="199"/>
      <c r="F818" s="199"/>
    </row>
    <row r="819">
      <c r="A819" s="199"/>
      <c r="B819" s="199"/>
      <c r="C819" s="199"/>
      <c r="D819" s="199"/>
      <c r="E819" s="199"/>
      <c r="F819" s="199"/>
    </row>
    <row r="820">
      <c r="A820" s="199"/>
      <c r="B820" s="199"/>
      <c r="C820" s="199"/>
      <c r="D820" s="199"/>
      <c r="E820" s="199"/>
      <c r="F820" s="199"/>
    </row>
    <row r="821">
      <c r="A821" s="199"/>
      <c r="B821" s="199"/>
      <c r="C821" s="199"/>
      <c r="D821" s="199"/>
      <c r="E821" s="199"/>
      <c r="F821" s="199"/>
    </row>
    <row r="822">
      <c r="A822" s="199"/>
      <c r="B822" s="199"/>
      <c r="C822" s="199"/>
      <c r="D822" s="199"/>
      <c r="E822" s="199"/>
      <c r="F822" s="199"/>
    </row>
    <row r="823">
      <c r="A823" s="199"/>
      <c r="B823" s="199"/>
      <c r="C823" s="199"/>
      <c r="D823" s="199"/>
      <c r="E823" s="199"/>
      <c r="F823" s="199"/>
    </row>
    <row r="824">
      <c r="A824" s="199"/>
      <c r="B824" s="199"/>
      <c r="C824" s="199"/>
      <c r="D824" s="199"/>
      <c r="E824" s="199"/>
      <c r="F824" s="199"/>
    </row>
    <row r="825">
      <c r="A825" s="199"/>
      <c r="B825" s="199"/>
      <c r="C825" s="199"/>
      <c r="D825" s="199"/>
      <c r="E825" s="199"/>
      <c r="F825" s="199"/>
    </row>
    <row r="826">
      <c r="A826" s="199"/>
      <c r="B826" s="199"/>
      <c r="C826" s="199"/>
      <c r="D826" s="199"/>
      <c r="E826" s="199"/>
      <c r="F826" s="199"/>
    </row>
    <row r="827">
      <c r="A827" s="199"/>
      <c r="B827" s="199"/>
      <c r="C827" s="199"/>
      <c r="D827" s="199"/>
      <c r="E827" s="199"/>
      <c r="F827" s="199"/>
    </row>
    <row r="828">
      <c r="A828" s="199"/>
      <c r="B828" s="199"/>
      <c r="C828" s="199"/>
      <c r="D828" s="199"/>
      <c r="E828" s="199"/>
      <c r="F828" s="199"/>
    </row>
    <row r="829">
      <c r="A829" s="199"/>
      <c r="B829" s="199"/>
      <c r="C829" s="199"/>
      <c r="D829" s="199"/>
      <c r="E829" s="199"/>
      <c r="F829" s="199"/>
    </row>
    <row r="830">
      <c r="A830" s="199"/>
      <c r="B830" s="199"/>
      <c r="C830" s="199"/>
      <c r="D830" s="199"/>
      <c r="E830" s="199"/>
      <c r="F830" s="199"/>
    </row>
    <row r="831">
      <c r="A831" s="199"/>
      <c r="B831" s="199"/>
      <c r="C831" s="199"/>
      <c r="D831" s="199"/>
      <c r="E831" s="199"/>
      <c r="F831" s="199"/>
    </row>
    <row r="832">
      <c r="A832" s="199"/>
      <c r="B832" s="199"/>
      <c r="C832" s="199"/>
      <c r="D832" s="199"/>
      <c r="E832" s="199"/>
      <c r="F832" s="199"/>
    </row>
    <row r="833">
      <c r="A833" s="199"/>
      <c r="B833" s="199"/>
      <c r="C833" s="199"/>
      <c r="D833" s="199"/>
      <c r="E833" s="199"/>
      <c r="F833" s="199"/>
    </row>
    <row r="834">
      <c r="A834" s="199"/>
      <c r="B834" s="199"/>
      <c r="C834" s="199"/>
      <c r="D834" s="199"/>
      <c r="E834" s="199"/>
      <c r="F834" s="199"/>
    </row>
    <row r="835">
      <c r="A835" s="199"/>
      <c r="B835" s="199"/>
      <c r="C835" s="199"/>
      <c r="D835" s="199"/>
      <c r="E835" s="199"/>
      <c r="F835" s="199"/>
    </row>
    <row r="836">
      <c r="A836" s="199"/>
      <c r="B836" s="199"/>
      <c r="C836" s="199"/>
      <c r="D836" s="199"/>
      <c r="E836" s="199"/>
      <c r="F836" s="199"/>
    </row>
    <row r="837">
      <c r="A837" s="199"/>
      <c r="B837" s="199"/>
      <c r="C837" s="199"/>
      <c r="D837" s="199"/>
      <c r="E837" s="199"/>
      <c r="F837" s="199"/>
    </row>
    <row r="838">
      <c r="A838" s="199"/>
      <c r="B838" s="199"/>
      <c r="C838" s="199"/>
      <c r="D838" s="199"/>
      <c r="E838" s="199"/>
      <c r="F838" s="199"/>
    </row>
    <row r="839">
      <c r="A839" s="199"/>
      <c r="B839" s="199"/>
      <c r="C839" s="199"/>
      <c r="D839" s="199"/>
      <c r="E839" s="199"/>
      <c r="F839" s="199"/>
    </row>
    <row r="840">
      <c r="A840" s="199"/>
      <c r="B840" s="199"/>
      <c r="C840" s="199"/>
      <c r="D840" s="199"/>
      <c r="E840" s="199"/>
      <c r="F840" s="199"/>
    </row>
    <row r="841">
      <c r="A841" s="199"/>
      <c r="B841" s="199"/>
      <c r="C841" s="199"/>
      <c r="D841" s="199"/>
      <c r="E841" s="199"/>
      <c r="F841" s="199"/>
    </row>
    <row r="842">
      <c r="A842" s="199"/>
      <c r="B842" s="199"/>
      <c r="C842" s="199"/>
      <c r="D842" s="199"/>
      <c r="E842" s="199"/>
      <c r="F842" s="199"/>
    </row>
    <row r="843">
      <c r="A843" s="199"/>
      <c r="B843" s="199"/>
      <c r="C843" s="199"/>
      <c r="D843" s="199"/>
      <c r="E843" s="199"/>
      <c r="F843" s="199"/>
    </row>
    <row r="844">
      <c r="A844" s="199"/>
      <c r="B844" s="199"/>
      <c r="C844" s="199"/>
      <c r="D844" s="199"/>
      <c r="E844" s="199"/>
      <c r="F844" s="199"/>
    </row>
    <row r="845">
      <c r="A845" s="199"/>
      <c r="B845" s="199"/>
      <c r="C845" s="199"/>
      <c r="D845" s="199"/>
      <c r="E845" s="199"/>
      <c r="F845" s="199"/>
    </row>
    <row r="846">
      <c r="A846" s="199"/>
      <c r="B846" s="199"/>
      <c r="C846" s="199"/>
      <c r="D846" s="199"/>
      <c r="E846" s="199"/>
      <c r="F846" s="199"/>
    </row>
    <row r="847">
      <c r="A847" s="199"/>
      <c r="B847" s="199"/>
      <c r="C847" s="199"/>
      <c r="D847" s="199"/>
      <c r="E847" s="199"/>
      <c r="F847" s="199"/>
    </row>
    <row r="848">
      <c r="A848" s="199"/>
      <c r="B848" s="199"/>
      <c r="C848" s="199"/>
      <c r="D848" s="199"/>
      <c r="E848" s="199"/>
      <c r="F848" s="199"/>
    </row>
    <row r="849">
      <c r="A849" s="199"/>
      <c r="B849" s="199"/>
      <c r="C849" s="199"/>
      <c r="D849" s="199"/>
      <c r="E849" s="199"/>
      <c r="F849" s="199"/>
    </row>
    <row r="850">
      <c r="A850" s="199"/>
      <c r="B850" s="199"/>
      <c r="C850" s="199"/>
      <c r="D850" s="199"/>
      <c r="E850" s="199"/>
      <c r="F850" s="199"/>
    </row>
    <row r="851">
      <c r="A851" s="199"/>
      <c r="B851" s="199"/>
      <c r="C851" s="199"/>
      <c r="D851" s="199"/>
      <c r="E851" s="199"/>
      <c r="F851" s="199"/>
    </row>
    <row r="852">
      <c r="A852" s="199"/>
      <c r="B852" s="199"/>
      <c r="C852" s="199"/>
      <c r="D852" s="199"/>
      <c r="E852" s="199"/>
      <c r="F852" s="199"/>
    </row>
    <row r="853">
      <c r="A853" s="199"/>
      <c r="B853" s="199"/>
      <c r="C853" s="199"/>
      <c r="D853" s="199"/>
      <c r="E853" s="199"/>
      <c r="F853" s="199"/>
    </row>
    <row r="854">
      <c r="A854" s="199"/>
      <c r="B854" s="199"/>
      <c r="C854" s="199"/>
      <c r="D854" s="199"/>
      <c r="E854" s="199"/>
      <c r="F854" s="199"/>
    </row>
    <row r="855">
      <c r="A855" s="199"/>
      <c r="B855" s="199"/>
      <c r="C855" s="199"/>
      <c r="D855" s="199"/>
      <c r="E855" s="199"/>
      <c r="F855" s="199"/>
    </row>
    <row r="856">
      <c r="A856" s="199"/>
      <c r="B856" s="199"/>
      <c r="C856" s="199"/>
      <c r="D856" s="199"/>
      <c r="E856" s="199"/>
      <c r="F856" s="199"/>
    </row>
    <row r="857">
      <c r="A857" s="199"/>
      <c r="B857" s="199"/>
      <c r="C857" s="199"/>
      <c r="D857" s="199"/>
      <c r="E857" s="199"/>
      <c r="F857" s="199"/>
    </row>
    <row r="858">
      <c r="A858" s="199"/>
      <c r="B858" s="199"/>
      <c r="C858" s="199"/>
      <c r="D858" s="199"/>
      <c r="E858" s="199"/>
      <c r="F858" s="199"/>
    </row>
    <row r="859">
      <c r="A859" s="199"/>
      <c r="B859" s="199"/>
      <c r="C859" s="199"/>
      <c r="D859" s="199"/>
      <c r="E859" s="199"/>
      <c r="F859" s="199"/>
    </row>
    <row r="860">
      <c r="A860" s="199"/>
      <c r="B860" s="199"/>
      <c r="C860" s="199"/>
      <c r="D860" s="199"/>
      <c r="E860" s="199"/>
      <c r="F860" s="199"/>
    </row>
    <row r="861">
      <c r="A861" s="199"/>
      <c r="B861" s="199"/>
      <c r="C861" s="199"/>
      <c r="D861" s="199"/>
      <c r="E861" s="199"/>
      <c r="F861" s="199"/>
    </row>
    <row r="862">
      <c r="A862" s="199"/>
      <c r="B862" s="199"/>
      <c r="C862" s="199"/>
      <c r="D862" s="199"/>
      <c r="E862" s="199"/>
      <c r="F862" s="199"/>
    </row>
    <row r="863">
      <c r="A863" s="199"/>
      <c r="B863" s="199"/>
      <c r="C863" s="199"/>
      <c r="D863" s="199"/>
      <c r="E863" s="199"/>
      <c r="F863" s="199"/>
    </row>
    <row r="864">
      <c r="A864" s="199"/>
      <c r="B864" s="199"/>
      <c r="C864" s="199"/>
      <c r="D864" s="199"/>
      <c r="E864" s="199"/>
      <c r="F864" s="199"/>
    </row>
    <row r="865">
      <c r="A865" s="199"/>
      <c r="B865" s="199"/>
      <c r="C865" s="199"/>
      <c r="D865" s="199"/>
      <c r="E865" s="199"/>
      <c r="F865" s="199"/>
    </row>
    <row r="866">
      <c r="A866" s="199"/>
      <c r="B866" s="199"/>
      <c r="C866" s="199"/>
      <c r="D866" s="199"/>
      <c r="E866" s="199"/>
      <c r="F866" s="199"/>
    </row>
    <row r="867">
      <c r="A867" s="199"/>
      <c r="B867" s="199"/>
      <c r="C867" s="199"/>
      <c r="D867" s="199"/>
      <c r="E867" s="199"/>
      <c r="F867" s="199"/>
    </row>
    <row r="868">
      <c r="A868" s="199"/>
      <c r="B868" s="199"/>
      <c r="C868" s="199"/>
      <c r="D868" s="199"/>
      <c r="E868" s="199"/>
      <c r="F868" s="199"/>
    </row>
    <row r="869">
      <c r="A869" s="199"/>
      <c r="B869" s="199"/>
      <c r="C869" s="199"/>
      <c r="D869" s="199"/>
      <c r="E869" s="199"/>
      <c r="F869" s="199"/>
    </row>
    <row r="870">
      <c r="A870" s="199"/>
      <c r="B870" s="199"/>
      <c r="C870" s="199"/>
      <c r="D870" s="199"/>
      <c r="E870" s="199"/>
      <c r="F870" s="199"/>
    </row>
    <row r="871">
      <c r="A871" s="199"/>
      <c r="B871" s="199"/>
      <c r="C871" s="199"/>
      <c r="D871" s="199"/>
      <c r="E871" s="199"/>
      <c r="F871" s="199"/>
    </row>
    <row r="872">
      <c r="A872" s="199"/>
      <c r="B872" s="199"/>
      <c r="C872" s="199"/>
      <c r="D872" s="199"/>
      <c r="E872" s="199"/>
      <c r="F872" s="199"/>
    </row>
    <row r="873">
      <c r="A873" s="199"/>
      <c r="B873" s="199"/>
      <c r="C873" s="199"/>
      <c r="D873" s="199"/>
      <c r="E873" s="199"/>
      <c r="F873" s="199"/>
    </row>
    <row r="874">
      <c r="A874" s="199"/>
      <c r="B874" s="199"/>
      <c r="C874" s="199"/>
      <c r="D874" s="199"/>
      <c r="E874" s="199"/>
      <c r="F874" s="199"/>
    </row>
    <row r="875">
      <c r="A875" s="199"/>
      <c r="B875" s="199"/>
      <c r="C875" s="199"/>
      <c r="D875" s="199"/>
      <c r="E875" s="199"/>
      <c r="F875" s="199"/>
    </row>
    <row r="876">
      <c r="A876" s="199"/>
      <c r="B876" s="199"/>
      <c r="C876" s="199"/>
      <c r="D876" s="199"/>
      <c r="E876" s="199"/>
      <c r="F876" s="199"/>
    </row>
    <row r="877">
      <c r="A877" s="199"/>
      <c r="B877" s="199"/>
      <c r="C877" s="199"/>
      <c r="D877" s="199"/>
      <c r="E877" s="199"/>
      <c r="F877" s="199"/>
    </row>
    <row r="878">
      <c r="A878" s="199"/>
      <c r="B878" s="199"/>
      <c r="C878" s="199"/>
      <c r="D878" s="199"/>
      <c r="E878" s="199"/>
      <c r="F878" s="199"/>
    </row>
    <row r="879">
      <c r="A879" s="199"/>
      <c r="B879" s="199"/>
      <c r="C879" s="199"/>
      <c r="D879" s="199"/>
      <c r="E879" s="199"/>
      <c r="F879" s="199"/>
    </row>
    <row r="880">
      <c r="A880" s="199"/>
      <c r="B880" s="199"/>
      <c r="C880" s="199"/>
      <c r="D880" s="199"/>
      <c r="E880" s="199"/>
      <c r="F880" s="199"/>
    </row>
    <row r="881">
      <c r="A881" s="199"/>
      <c r="B881" s="199"/>
      <c r="C881" s="199"/>
      <c r="D881" s="199"/>
      <c r="E881" s="199"/>
      <c r="F881" s="199"/>
    </row>
    <row r="882">
      <c r="A882" s="199"/>
      <c r="B882" s="199"/>
      <c r="C882" s="199"/>
      <c r="D882" s="199"/>
      <c r="E882" s="199"/>
      <c r="F882" s="199"/>
    </row>
    <row r="883">
      <c r="A883" s="199"/>
      <c r="B883" s="199"/>
      <c r="C883" s="199"/>
      <c r="D883" s="199"/>
      <c r="E883" s="199"/>
      <c r="F883" s="199"/>
    </row>
    <row r="884">
      <c r="A884" s="199"/>
      <c r="B884" s="199"/>
      <c r="C884" s="199"/>
      <c r="D884" s="199"/>
      <c r="E884" s="199"/>
      <c r="F884" s="199"/>
    </row>
    <row r="885">
      <c r="A885" s="199"/>
      <c r="B885" s="199"/>
      <c r="C885" s="199"/>
      <c r="D885" s="199"/>
      <c r="E885" s="199"/>
      <c r="F885" s="199"/>
    </row>
    <row r="886">
      <c r="A886" s="199"/>
      <c r="B886" s="199"/>
      <c r="C886" s="199"/>
      <c r="D886" s="199"/>
      <c r="E886" s="199"/>
      <c r="F886" s="199"/>
    </row>
    <row r="887">
      <c r="A887" s="199"/>
      <c r="B887" s="199"/>
      <c r="C887" s="199"/>
      <c r="D887" s="199"/>
      <c r="E887" s="199"/>
      <c r="F887" s="199"/>
    </row>
    <row r="888">
      <c r="A888" s="199"/>
      <c r="B888" s="199"/>
      <c r="C888" s="199"/>
      <c r="D888" s="199"/>
      <c r="E888" s="199"/>
      <c r="F888" s="199"/>
    </row>
    <row r="889">
      <c r="A889" s="199"/>
      <c r="B889" s="199"/>
      <c r="C889" s="199"/>
      <c r="D889" s="199"/>
      <c r="E889" s="199"/>
      <c r="F889" s="199"/>
    </row>
    <row r="890">
      <c r="A890" s="199"/>
      <c r="B890" s="199"/>
      <c r="C890" s="199"/>
      <c r="D890" s="199"/>
      <c r="E890" s="199"/>
      <c r="F890" s="199"/>
    </row>
    <row r="891">
      <c r="A891" s="199"/>
      <c r="B891" s="199"/>
      <c r="C891" s="199"/>
      <c r="D891" s="199"/>
      <c r="E891" s="199"/>
      <c r="F891" s="199"/>
    </row>
    <row r="892">
      <c r="A892" s="199"/>
      <c r="B892" s="199"/>
      <c r="C892" s="199"/>
      <c r="D892" s="199"/>
      <c r="E892" s="199"/>
      <c r="F892" s="199"/>
    </row>
    <row r="893">
      <c r="A893" s="199"/>
      <c r="B893" s="199"/>
      <c r="C893" s="199"/>
      <c r="D893" s="199"/>
      <c r="E893" s="199"/>
      <c r="F893" s="199"/>
    </row>
    <row r="894">
      <c r="A894" s="199"/>
      <c r="B894" s="199"/>
      <c r="C894" s="199"/>
      <c r="D894" s="199"/>
      <c r="E894" s="199"/>
      <c r="F894" s="199"/>
    </row>
    <row r="895">
      <c r="A895" s="199"/>
      <c r="B895" s="199"/>
      <c r="C895" s="199"/>
      <c r="D895" s="199"/>
      <c r="E895" s="199"/>
      <c r="F895" s="199"/>
    </row>
    <row r="896">
      <c r="A896" s="199"/>
      <c r="B896" s="199"/>
      <c r="C896" s="199"/>
      <c r="D896" s="199"/>
      <c r="E896" s="199"/>
      <c r="F896" s="199"/>
    </row>
    <row r="897">
      <c r="A897" s="199"/>
      <c r="B897" s="199"/>
      <c r="C897" s="199"/>
      <c r="D897" s="199"/>
      <c r="E897" s="199"/>
      <c r="F897" s="199"/>
    </row>
    <row r="898">
      <c r="A898" s="199"/>
      <c r="B898" s="199"/>
      <c r="C898" s="199"/>
      <c r="D898" s="199"/>
      <c r="E898" s="199"/>
      <c r="F898" s="199"/>
    </row>
    <row r="899">
      <c r="A899" s="199"/>
      <c r="B899" s="199"/>
      <c r="C899" s="199"/>
      <c r="D899" s="199"/>
      <c r="E899" s="199"/>
      <c r="F899" s="199"/>
    </row>
    <row r="900">
      <c r="A900" s="199"/>
      <c r="B900" s="199"/>
      <c r="C900" s="199"/>
      <c r="D900" s="199"/>
      <c r="E900" s="199"/>
      <c r="F900" s="199"/>
    </row>
    <row r="901">
      <c r="A901" s="199"/>
      <c r="B901" s="199"/>
      <c r="C901" s="199"/>
      <c r="D901" s="199"/>
      <c r="E901" s="199"/>
      <c r="F901" s="199"/>
    </row>
    <row r="902">
      <c r="A902" s="199"/>
      <c r="B902" s="199"/>
      <c r="C902" s="199"/>
      <c r="D902" s="199"/>
      <c r="E902" s="199"/>
      <c r="F902" s="199"/>
    </row>
    <row r="903">
      <c r="A903" s="199"/>
      <c r="B903" s="199"/>
      <c r="C903" s="199"/>
      <c r="D903" s="199"/>
      <c r="E903" s="199"/>
      <c r="F903" s="199"/>
    </row>
    <row r="904">
      <c r="A904" s="199"/>
      <c r="B904" s="199"/>
      <c r="C904" s="199"/>
      <c r="D904" s="199"/>
      <c r="E904" s="199"/>
      <c r="F904" s="199"/>
    </row>
    <row r="905">
      <c r="A905" s="199"/>
      <c r="B905" s="199"/>
      <c r="C905" s="199"/>
      <c r="D905" s="199"/>
      <c r="E905" s="199"/>
      <c r="F905" s="199"/>
    </row>
    <row r="906">
      <c r="A906" s="199"/>
      <c r="B906" s="199"/>
      <c r="C906" s="199"/>
      <c r="D906" s="199"/>
      <c r="E906" s="199"/>
      <c r="F906" s="199"/>
    </row>
    <row r="907">
      <c r="A907" s="199"/>
      <c r="B907" s="199"/>
      <c r="C907" s="199"/>
      <c r="D907" s="199"/>
      <c r="E907" s="199"/>
      <c r="F907" s="199"/>
    </row>
    <row r="908">
      <c r="A908" s="199"/>
      <c r="B908" s="199"/>
      <c r="C908" s="199"/>
      <c r="D908" s="199"/>
      <c r="E908" s="199"/>
      <c r="F908" s="199"/>
    </row>
    <row r="909">
      <c r="A909" s="199"/>
      <c r="B909" s="199"/>
      <c r="C909" s="199"/>
      <c r="D909" s="199"/>
      <c r="E909" s="199"/>
      <c r="F909" s="199"/>
    </row>
    <row r="910">
      <c r="A910" s="199"/>
      <c r="B910" s="199"/>
      <c r="C910" s="199"/>
      <c r="D910" s="199"/>
      <c r="E910" s="199"/>
      <c r="F910" s="199"/>
    </row>
    <row r="911">
      <c r="A911" s="199"/>
      <c r="B911" s="199"/>
      <c r="C911" s="199"/>
      <c r="D911" s="199"/>
      <c r="E911" s="199"/>
      <c r="F911" s="199"/>
    </row>
    <row r="912">
      <c r="A912" s="199"/>
      <c r="B912" s="199"/>
      <c r="C912" s="199"/>
      <c r="D912" s="199"/>
      <c r="E912" s="199"/>
      <c r="F912" s="199"/>
    </row>
    <row r="913">
      <c r="A913" s="199"/>
      <c r="B913" s="199"/>
      <c r="C913" s="199"/>
      <c r="D913" s="199"/>
      <c r="E913" s="199"/>
      <c r="F913" s="199"/>
    </row>
    <row r="914">
      <c r="A914" s="199"/>
      <c r="B914" s="199"/>
      <c r="C914" s="199"/>
      <c r="D914" s="199"/>
      <c r="E914" s="199"/>
      <c r="F914" s="199"/>
    </row>
    <row r="915">
      <c r="A915" s="199"/>
      <c r="B915" s="199"/>
      <c r="C915" s="199"/>
      <c r="D915" s="199"/>
      <c r="E915" s="199"/>
      <c r="F915" s="199"/>
    </row>
    <row r="916">
      <c r="A916" s="199"/>
      <c r="B916" s="199"/>
      <c r="C916" s="199"/>
      <c r="D916" s="199"/>
      <c r="E916" s="199"/>
      <c r="F916" s="199"/>
    </row>
    <row r="917">
      <c r="A917" s="199"/>
      <c r="B917" s="199"/>
      <c r="C917" s="199"/>
      <c r="D917" s="199"/>
      <c r="E917" s="199"/>
      <c r="F917" s="199"/>
    </row>
    <row r="918">
      <c r="A918" s="199"/>
      <c r="B918" s="199"/>
      <c r="C918" s="199"/>
      <c r="D918" s="199"/>
      <c r="E918" s="199"/>
      <c r="F918" s="199"/>
    </row>
    <row r="919">
      <c r="A919" s="199"/>
      <c r="B919" s="199"/>
      <c r="C919" s="199"/>
      <c r="D919" s="199"/>
      <c r="E919" s="199"/>
      <c r="F919" s="199"/>
    </row>
    <row r="920">
      <c r="A920" s="199"/>
      <c r="B920" s="199"/>
      <c r="C920" s="199"/>
      <c r="D920" s="199"/>
      <c r="E920" s="199"/>
      <c r="F920" s="199"/>
    </row>
    <row r="921">
      <c r="A921" s="199"/>
      <c r="B921" s="199"/>
      <c r="C921" s="199"/>
      <c r="D921" s="199"/>
      <c r="E921" s="199"/>
      <c r="F921" s="199"/>
    </row>
    <row r="922">
      <c r="A922" s="199"/>
      <c r="B922" s="199"/>
      <c r="C922" s="199"/>
      <c r="D922" s="199"/>
      <c r="E922" s="199"/>
      <c r="F922" s="199"/>
    </row>
    <row r="923">
      <c r="A923" s="199"/>
      <c r="B923" s="199"/>
      <c r="C923" s="199"/>
      <c r="D923" s="199"/>
      <c r="E923" s="199"/>
      <c r="F923" s="199"/>
    </row>
    <row r="924">
      <c r="A924" s="199"/>
      <c r="B924" s="199"/>
      <c r="C924" s="199"/>
      <c r="D924" s="199"/>
      <c r="E924" s="199"/>
      <c r="F924" s="199"/>
    </row>
    <row r="925">
      <c r="A925" s="199"/>
      <c r="B925" s="199"/>
      <c r="C925" s="199"/>
      <c r="D925" s="199"/>
      <c r="E925" s="199"/>
      <c r="F925" s="199"/>
    </row>
    <row r="926">
      <c r="A926" s="199"/>
      <c r="B926" s="199"/>
      <c r="C926" s="199"/>
      <c r="D926" s="199"/>
      <c r="E926" s="199"/>
      <c r="F926" s="199"/>
    </row>
    <row r="927">
      <c r="A927" s="199"/>
      <c r="B927" s="199"/>
      <c r="C927" s="199"/>
      <c r="D927" s="199"/>
      <c r="E927" s="199"/>
      <c r="F927" s="199"/>
    </row>
    <row r="928">
      <c r="A928" s="199"/>
      <c r="B928" s="199"/>
      <c r="C928" s="199"/>
      <c r="D928" s="199"/>
      <c r="E928" s="199"/>
      <c r="F928" s="199"/>
    </row>
    <row r="929">
      <c r="A929" s="199"/>
      <c r="B929" s="199"/>
      <c r="C929" s="199"/>
      <c r="D929" s="199"/>
      <c r="E929" s="199"/>
      <c r="F929" s="199"/>
    </row>
    <row r="930">
      <c r="A930" s="199"/>
      <c r="B930" s="199"/>
      <c r="C930" s="199"/>
      <c r="D930" s="199"/>
      <c r="E930" s="199"/>
      <c r="F930" s="199"/>
    </row>
    <row r="931">
      <c r="A931" s="199"/>
      <c r="B931" s="199"/>
      <c r="C931" s="199"/>
      <c r="D931" s="199"/>
      <c r="E931" s="199"/>
      <c r="F931" s="199"/>
    </row>
    <row r="932">
      <c r="A932" s="199"/>
      <c r="B932" s="199"/>
      <c r="C932" s="199"/>
      <c r="D932" s="199"/>
      <c r="E932" s="199"/>
      <c r="F932" s="199"/>
    </row>
    <row r="933">
      <c r="A933" s="199"/>
      <c r="B933" s="199"/>
      <c r="C933" s="199"/>
      <c r="D933" s="199"/>
      <c r="E933" s="199"/>
      <c r="F933" s="199"/>
    </row>
    <row r="934">
      <c r="A934" s="199"/>
      <c r="B934" s="199"/>
      <c r="C934" s="199"/>
      <c r="D934" s="199"/>
      <c r="E934" s="199"/>
      <c r="F934" s="199"/>
    </row>
    <row r="935">
      <c r="A935" s="199"/>
      <c r="B935" s="199"/>
      <c r="C935" s="199"/>
      <c r="D935" s="199"/>
      <c r="E935" s="199"/>
      <c r="F935" s="199"/>
    </row>
    <row r="936">
      <c r="A936" s="199"/>
      <c r="B936" s="199"/>
      <c r="C936" s="199"/>
      <c r="D936" s="199"/>
      <c r="E936" s="199"/>
      <c r="F936" s="199"/>
    </row>
    <row r="937">
      <c r="A937" s="199"/>
      <c r="B937" s="199"/>
      <c r="C937" s="199"/>
      <c r="D937" s="199"/>
      <c r="E937" s="199"/>
      <c r="F937" s="199"/>
    </row>
    <row r="938">
      <c r="A938" s="199"/>
      <c r="B938" s="199"/>
      <c r="C938" s="199"/>
      <c r="D938" s="199"/>
      <c r="E938" s="199"/>
      <c r="F938" s="199"/>
    </row>
    <row r="939">
      <c r="A939" s="199"/>
      <c r="B939" s="199"/>
      <c r="C939" s="199"/>
      <c r="D939" s="199"/>
      <c r="E939" s="199"/>
      <c r="F939" s="199"/>
    </row>
    <row r="940">
      <c r="A940" s="199"/>
      <c r="B940" s="199"/>
      <c r="C940" s="199"/>
      <c r="D940" s="199"/>
      <c r="E940" s="199"/>
      <c r="F940" s="199"/>
    </row>
    <row r="941">
      <c r="A941" s="199"/>
      <c r="B941" s="199"/>
      <c r="C941" s="199"/>
      <c r="D941" s="199"/>
      <c r="E941" s="199"/>
      <c r="F941" s="199"/>
    </row>
    <row r="942">
      <c r="A942" s="199"/>
      <c r="B942" s="199"/>
      <c r="C942" s="199"/>
      <c r="D942" s="199"/>
      <c r="E942" s="199"/>
      <c r="F942" s="199"/>
    </row>
    <row r="943">
      <c r="A943" s="199"/>
      <c r="B943" s="199"/>
      <c r="C943" s="199"/>
      <c r="D943" s="199"/>
      <c r="E943" s="199"/>
      <c r="F943" s="199"/>
    </row>
    <row r="944">
      <c r="A944" s="199"/>
      <c r="B944" s="199"/>
      <c r="C944" s="199"/>
      <c r="D944" s="199"/>
      <c r="E944" s="199"/>
      <c r="F944" s="199"/>
    </row>
    <row r="945">
      <c r="A945" s="199"/>
      <c r="B945" s="199"/>
      <c r="C945" s="199"/>
      <c r="D945" s="199"/>
      <c r="E945" s="199"/>
      <c r="F945" s="199"/>
    </row>
    <row r="946">
      <c r="A946" s="199"/>
      <c r="B946" s="199"/>
      <c r="C946" s="199"/>
      <c r="D946" s="199"/>
      <c r="E946" s="199"/>
      <c r="F946" s="199"/>
    </row>
    <row r="947">
      <c r="A947" s="199"/>
      <c r="B947" s="199"/>
      <c r="C947" s="199"/>
      <c r="D947" s="199"/>
      <c r="E947" s="199"/>
      <c r="F947" s="199"/>
    </row>
    <row r="948">
      <c r="A948" s="199"/>
      <c r="B948" s="199"/>
      <c r="C948" s="199"/>
      <c r="D948" s="199"/>
      <c r="E948" s="199"/>
      <c r="F948" s="199"/>
    </row>
    <row r="949">
      <c r="A949" s="199"/>
      <c r="B949" s="199"/>
      <c r="C949" s="199"/>
      <c r="D949" s="199"/>
      <c r="E949" s="199"/>
      <c r="F949" s="199"/>
    </row>
    <row r="950">
      <c r="A950" s="199"/>
      <c r="B950" s="199"/>
      <c r="C950" s="199"/>
      <c r="D950" s="199"/>
      <c r="E950" s="199"/>
      <c r="F950" s="199"/>
    </row>
    <row r="951">
      <c r="A951" s="199"/>
      <c r="B951" s="199"/>
      <c r="C951" s="199"/>
      <c r="D951" s="199"/>
      <c r="E951" s="199"/>
      <c r="F951" s="199"/>
    </row>
    <row r="952">
      <c r="A952" s="199"/>
      <c r="B952" s="199"/>
      <c r="C952" s="199"/>
      <c r="D952" s="199"/>
      <c r="E952" s="199"/>
      <c r="F952" s="199"/>
    </row>
    <row r="953">
      <c r="A953" s="199"/>
      <c r="B953" s="199"/>
      <c r="C953" s="199"/>
      <c r="D953" s="199"/>
      <c r="E953" s="199"/>
      <c r="F953" s="199"/>
    </row>
    <row r="954">
      <c r="A954" s="199"/>
      <c r="B954" s="199"/>
      <c r="C954" s="199"/>
      <c r="D954" s="199"/>
      <c r="E954" s="199"/>
      <c r="F954" s="199"/>
    </row>
    <row r="955">
      <c r="A955" s="199"/>
      <c r="B955" s="199"/>
      <c r="C955" s="199"/>
      <c r="D955" s="199"/>
      <c r="E955" s="199"/>
      <c r="F955" s="199"/>
    </row>
    <row r="956">
      <c r="A956" s="199"/>
      <c r="B956" s="199"/>
      <c r="C956" s="199"/>
      <c r="D956" s="199"/>
      <c r="E956" s="199"/>
      <c r="F956" s="199"/>
    </row>
    <row r="957">
      <c r="A957" s="199"/>
      <c r="B957" s="199"/>
      <c r="C957" s="199"/>
      <c r="D957" s="199"/>
      <c r="E957" s="199"/>
      <c r="F957" s="199"/>
    </row>
    <row r="958">
      <c r="A958" s="199"/>
      <c r="B958" s="199"/>
      <c r="C958" s="199"/>
      <c r="D958" s="199"/>
      <c r="E958" s="199"/>
      <c r="F958" s="199"/>
    </row>
    <row r="959">
      <c r="A959" s="199"/>
      <c r="B959" s="199"/>
      <c r="C959" s="199"/>
      <c r="D959" s="199"/>
      <c r="E959" s="199"/>
      <c r="F959" s="199"/>
    </row>
    <row r="960">
      <c r="A960" s="199"/>
      <c r="B960" s="199"/>
      <c r="C960" s="199"/>
      <c r="D960" s="199"/>
      <c r="E960" s="199"/>
      <c r="F960" s="199"/>
    </row>
    <row r="961">
      <c r="A961" s="199"/>
      <c r="B961" s="199"/>
      <c r="C961" s="199"/>
      <c r="D961" s="199"/>
      <c r="E961" s="199"/>
      <c r="F961" s="199"/>
    </row>
    <row r="962">
      <c r="A962" s="199"/>
      <c r="B962" s="199"/>
      <c r="C962" s="199"/>
      <c r="D962" s="199"/>
      <c r="E962" s="199"/>
      <c r="F962" s="199"/>
    </row>
    <row r="963">
      <c r="A963" s="199"/>
      <c r="B963" s="199"/>
      <c r="C963" s="199"/>
      <c r="D963" s="199"/>
      <c r="E963" s="199"/>
      <c r="F963" s="199"/>
    </row>
    <row r="964">
      <c r="A964" s="199"/>
      <c r="B964" s="199"/>
      <c r="C964" s="199"/>
      <c r="D964" s="199"/>
      <c r="E964" s="199"/>
      <c r="F964" s="199"/>
    </row>
    <row r="965">
      <c r="A965" s="199"/>
      <c r="B965" s="199"/>
      <c r="C965" s="199"/>
      <c r="D965" s="199"/>
      <c r="E965" s="199"/>
      <c r="F965" s="199"/>
    </row>
    <row r="966">
      <c r="A966" s="199"/>
      <c r="B966" s="199"/>
      <c r="C966" s="199"/>
      <c r="D966" s="199"/>
      <c r="E966" s="199"/>
      <c r="F966" s="199"/>
    </row>
    <row r="967">
      <c r="A967" s="199"/>
      <c r="B967" s="199"/>
      <c r="C967" s="199"/>
      <c r="D967" s="199"/>
      <c r="E967" s="199"/>
      <c r="F967" s="199"/>
    </row>
    <row r="968">
      <c r="A968" s="199"/>
      <c r="B968" s="199"/>
      <c r="C968" s="199"/>
      <c r="D968" s="199"/>
      <c r="E968" s="199"/>
      <c r="F968" s="199"/>
    </row>
    <row r="969">
      <c r="A969" s="199"/>
      <c r="B969" s="199"/>
      <c r="C969" s="199"/>
      <c r="D969" s="199"/>
      <c r="E969" s="199"/>
      <c r="F969" s="199"/>
    </row>
    <row r="970">
      <c r="A970" s="199"/>
      <c r="B970" s="199"/>
      <c r="C970" s="199"/>
      <c r="D970" s="199"/>
      <c r="E970" s="199"/>
      <c r="F970" s="199"/>
    </row>
    <row r="971">
      <c r="A971" s="199"/>
      <c r="B971" s="199"/>
      <c r="C971" s="199"/>
      <c r="D971" s="199"/>
      <c r="E971" s="199"/>
      <c r="F971" s="199"/>
    </row>
    <row r="972">
      <c r="A972" s="199"/>
      <c r="B972" s="199"/>
      <c r="C972" s="199"/>
      <c r="D972" s="199"/>
      <c r="E972" s="199"/>
      <c r="F972" s="199"/>
    </row>
    <row r="973">
      <c r="A973" s="199"/>
      <c r="B973" s="199"/>
      <c r="C973" s="199"/>
      <c r="D973" s="199"/>
      <c r="E973" s="199"/>
      <c r="F973" s="199"/>
    </row>
    <row r="974">
      <c r="A974" s="199"/>
      <c r="B974" s="199"/>
      <c r="C974" s="199"/>
      <c r="D974" s="199"/>
      <c r="E974" s="199"/>
      <c r="F974" s="199"/>
    </row>
    <row r="975">
      <c r="A975" s="199"/>
      <c r="B975" s="199"/>
      <c r="C975" s="199"/>
      <c r="D975" s="199"/>
      <c r="E975" s="199"/>
      <c r="F975" s="199"/>
    </row>
    <row r="976">
      <c r="A976" s="199"/>
      <c r="B976" s="199"/>
      <c r="C976" s="199"/>
      <c r="D976" s="199"/>
      <c r="E976" s="199"/>
      <c r="F976" s="199"/>
    </row>
    <row r="977">
      <c r="A977" s="199"/>
      <c r="B977" s="199"/>
      <c r="C977" s="199"/>
      <c r="D977" s="199"/>
      <c r="E977" s="199"/>
      <c r="F977" s="199"/>
    </row>
    <row r="978">
      <c r="A978" s="199"/>
      <c r="B978" s="199"/>
      <c r="C978" s="199"/>
      <c r="D978" s="199"/>
      <c r="E978" s="199"/>
      <c r="F978" s="199"/>
    </row>
    <row r="979">
      <c r="A979" s="199"/>
      <c r="B979" s="199"/>
      <c r="C979" s="199"/>
      <c r="D979" s="199"/>
      <c r="E979" s="199"/>
      <c r="F979" s="199"/>
    </row>
    <row r="980">
      <c r="A980" s="199"/>
      <c r="B980" s="199"/>
      <c r="C980" s="199"/>
      <c r="D980" s="199"/>
      <c r="E980" s="199"/>
      <c r="F980" s="199"/>
    </row>
    <row r="981">
      <c r="A981" s="199"/>
      <c r="B981" s="199"/>
      <c r="C981" s="199"/>
      <c r="D981" s="199"/>
      <c r="E981" s="199"/>
      <c r="F981" s="199"/>
    </row>
    <row r="982">
      <c r="A982" s="199"/>
      <c r="B982" s="199"/>
      <c r="C982" s="199"/>
      <c r="D982" s="199"/>
      <c r="E982" s="199"/>
      <c r="F982" s="199"/>
    </row>
    <row r="983">
      <c r="A983" s="199"/>
      <c r="B983" s="199"/>
      <c r="C983" s="199"/>
      <c r="D983" s="199"/>
      <c r="E983" s="199"/>
      <c r="F983" s="199"/>
    </row>
    <row r="984">
      <c r="A984" s="199"/>
      <c r="B984" s="199"/>
      <c r="C984" s="199"/>
      <c r="D984" s="199"/>
      <c r="E984" s="199"/>
      <c r="F984" s="199"/>
    </row>
    <row r="985">
      <c r="A985" s="199"/>
      <c r="B985" s="199"/>
      <c r="C985" s="199"/>
      <c r="D985" s="199"/>
      <c r="E985" s="199"/>
      <c r="F985" s="199"/>
    </row>
    <row r="986">
      <c r="A986" s="199"/>
      <c r="B986" s="199"/>
      <c r="C986" s="199"/>
      <c r="D986" s="199"/>
      <c r="E986" s="199"/>
      <c r="F986" s="199"/>
    </row>
    <row r="987">
      <c r="A987" s="199"/>
      <c r="B987" s="199"/>
      <c r="C987" s="199"/>
      <c r="D987" s="199"/>
      <c r="E987" s="199"/>
      <c r="F987" s="199"/>
    </row>
    <row r="988">
      <c r="A988" s="199"/>
      <c r="B988" s="199"/>
      <c r="C988" s="199"/>
      <c r="D988" s="199"/>
      <c r="E988" s="199"/>
      <c r="F988" s="199"/>
    </row>
    <row r="989">
      <c r="A989" s="199"/>
      <c r="B989" s="199"/>
      <c r="C989" s="199"/>
      <c r="D989" s="199"/>
      <c r="E989" s="199"/>
      <c r="F989" s="199"/>
    </row>
    <row r="990">
      <c r="A990" s="199"/>
      <c r="B990" s="199"/>
      <c r="C990" s="199"/>
      <c r="D990" s="199"/>
      <c r="E990" s="199"/>
      <c r="F990" s="199"/>
    </row>
    <row r="991">
      <c r="A991" s="199"/>
      <c r="B991" s="199"/>
      <c r="C991" s="199"/>
      <c r="D991" s="199"/>
      <c r="E991" s="199"/>
      <c r="F991" s="199"/>
    </row>
    <row r="992">
      <c r="A992" s="199"/>
      <c r="B992" s="199"/>
      <c r="C992" s="199"/>
      <c r="D992" s="199"/>
      <c r="E992" s="199"/>
      <c r="F992" s="199"/>
    </row>
    <row r="993">
      <c r="A993" s="199"/>
      <c r="B993" s="199"/>
      <c r="C993" s="199"/>
      <c r="D993" s="199"/>
      <c r="E993" s="199"/>
      <c r="F993" s="199"/>
    </row>
    <row r="994">
      <c r="A994" s="199"/>
      <c r="B994" s="199"/>
      <c r="C994" s="199"/>
      <c r="D994" s="199"/>
      <c r="E994" s="199"/>
      <c r="F994" s="199"/>
    </row>
    <row r="995">
      <c r="A995" s="199"/>
      <c r="B995" s="199"/>
      <c r="C995" s="199"/>
      <c r="D995" s="199"/>
      <c r="E995" s="199"/>
      <c r="F995" s="199"/>
    </row>
    <row r="996">
      <c r="A996" s="199"/>
      <c r="B996" s="199"/>
      <c r="C996" s="199"/>
      <c r="D996" s="199"/>
      <c r="E996" s="199"/>
      <c r="F996" s="199"/>
    </row>
    <row r="997">
      <c r="A997" s="199"/>
      <c r="B997" s="199"/>
      <c r="C997" s="199"/>
      <c r="D997" s="199"/>
      <c r="E997" s="199"/>
      <c r="F997" s="199"/>
    </row>
    <row r="998">
      <c r="A998" s="199"/>
      <c r="B998" s="199"/>
      <c r="C998" s="199"/>
      <c r="D998" s="199"/>
      <c r="E998" s="199"/>
      <c r="F998" s="199"/>
    </row>
    <row r="999">
      <c r="A999" s="199"/>
      <c r="B999" s="199"/>
      <c r="C999" s="199"/>
      <c r="D999" s="199"/>
      <c r="E999" s="199"/>
      <c r="F999" s="199"/>
    </row>
    <row r="1000">
      <c r="A1000" s="199"/>
      <c r="B1000" s="199"/>
      <c r="C1000" s="199"/>
      <c r="D1000" s="199"/>
      <c r="E1000" s="199"/>
      <c r="F1000" s="199"/>
    </row>
  </sheetData>
  <drawing r:id="rId1"/>
  <tableParts count="3"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71"/>
    <col customWidth="1" min="3" max="3" width="22.14"/>
    <col customWidth="1" min="4" max="6" width="14.43"/>
    <col hidden="1" min="8" max="26" width="14.43"/>
  </cols>
  <sheetData>
    <row r="1">
      <c r="A1" s="200" t="s">
        <v>141</v>
      </c>
    </row>
    <row r="2">
      <c r="A2" s="201" t="s">
        <v>14</v>
      </c>
      <c r="B2" s="202" t="s">
        <v>142</v>
      </c>
      <c r="C2" s="201" t="s">
        <v>143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>
      <c r="A3" s="203">
        <v>1.0</v>
      </c>
      <c r="B3" s="204" t="s">
        <v>39</v>
      </c>
      <c r="C3" s="205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>
      <c r="A4" s="203">
        <v>2.0</v>
      </c>
      <c r="B4" s="204" t="s">
        <v>41</v>
      </c>
      <c r="C4" s="206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>
      <c r="A5" s="203">
        <v>3.0</v>
      </c>
      <c r="B5" s="204" t="s">
        <v>42</v>
      </c>
      <c r="C5" s="205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</row>
    <row r="6">
      <c r="A6" s="203">
        <v>4.0</v>
      </c>
      <c r="B6" s="204" t="s">
        <v>43</v>
      </c>
      <c r="C6" s="205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</row>
    <row r="7">
      <c r="A7" s="203">
        <v>5.0</v>
      </c>
      <c r="B7" s="204" t="s">
        <v>44</v>
      </c>
      <c r="C7" s="205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>
      <c r="A8" s="203">
        <v>6.0</v>
      </c>
      <c r="B8" s="204" t="s">
        <v>45</v>
      </c>
      <c r="C8" s="205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>
      <c r="A9" s="203">
        <v>7.0</v>
      </c>
      <c r="B9" s="204" t="s">
        <v>47</v>
      </c>
      <c r="C9" s="205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>
      <c r="A10" s="203">
        <v>8.0</v>
      </c>
      <c r="B10" s="204" t="s">
        <v>48</v>
      </c>
      <c r="C10" s="205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>
      <c r="A11" s="203">
        <v>9.0</v>
      </c>
      <c r="B11" s="204" t="s">
        <v>49</v>
      </c>
      <c r="C11" s="205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ht="15.75" customHeight="1">
      <c r="A12" s="203"/>
      <c r="B12" s="207"/>
      <c r="C12" s="201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ht="15.75" customHeight="1">
      <c r="A13" s="208"/>
      <c r="B13" s="207"/>
      <c r="C13" s="201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ht="15.75" customHeight="1">
      <c r="A14" s="208"/>
      <c r="B14" s="207"/>
      <c r="C14" s="201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ht="15.75" customHeight="1">
      <c r="A15" s="208"/>
      <c r="B15" s="207"/>
      <c r="C15" s="201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ht="15.75" customHeight="1">
      <c r="A16" s="208"/>
      <c r="B16" s="207"/>
      <c r="C16" s="201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ht="15.75" customHeight="1">
      <c r="A17" s="208"/>
      <c r="B17" s="207"/>
      <c r="C17" s="201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ht="15.75" customHeight="1">
      <c r="A18" s="208"/>
      <c r="B18" s="207"/>
      <c r="C18" s="201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ht="15.75" customHeight="1">
      <c r="A19" s="208"/>
      <c r="B19" s="207"/>
      <c r="C19" s="201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ht="15.75" customHeight="1">
      <c r="A20" s="208"/>
      <c r="B20" s="207"/>
      <c r="C20" s="201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ht="15.75" customHeight="1">
      <c r="A21" s="208"/>
      <c r="B21" s="207"/>
      <c r="C21" s="201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ht="15.75" customHeight="1">
      <c r="A22" s="208"/>
      <c r="B22" s="207"/>
      <c r="C22" s="201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ht="15.75" customHeight="1">
      <c r="A23" s="208"/>
      <c r="B23" s="207"/>
      <c r="C23" s="201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ht="15.75" customHeight="1">
      <c r="A24" s="208"/>
      <c r="B24" s="207"/>
      <c r="C24" s="201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</row>
    <row r="25" ht="15.75" customHeight="1">
      <c r="A25" s="208"/>
      <c r="B25" s="207"/>
      <c r="C25" s="201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ht="15.75" customHeight="1">
      <c r="A26" s="208"/>
      <c r="B26" s="207"/>
      <c r="C26" s="201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ht="15.75" customHeight="1">
      <c r="A27" s="208"/>
      <c r="B27" s="207"/>
      <c r="C27" s="201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ht="15.75" customHeight="1">
      <c r="A28" s="208"/>
      <c r="B28" s="207"/>
      <c r="C28" s="201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</row>
    <row r="29" ht="15.75" customHeight="1">
      <c r="A29" s="208"/>
      <c r="B29" s="207"/>
      <c r="C29" s="201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</row>
    <row r="30" ht="15.75" customHeight="1">
      <c r="A30" s="208"/>
      <c r="B30" s="207"/>
      <c r="C30" s="201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</row>
    <row r="31" ht="15.75" customHeight="1">
      <c r="A31" s="208"/>
      <c r="B31" s="207"/>
      <c r="C31" s="201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</row>
    <row r="32" ht="15.75" customHeight="1">
      <c r="A32" s="208"/>
      <c r="B32" s="207"/>
      <c r="C32" s="201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</row>
    <row r="33" ht="15.75" customHeight="1">
      <c r="A33" s="208"/>
      <c r="B33" s="207"/>
      <c r="C33" s="201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</row>
    <row r="34" ht="15.75" customHeight="1">
      <c r="A34" s="208"/>
      <c r="B34" s="207"/>
      <c r="C34" s="201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</row>
    <row r="35" ht="15.75" customHeight="1">
      <c r="A35" s="208"/>
      <c r="B35" s="207"/>
      <c r="C35" s="201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</row>
    <row r="36" ht="15.75" customHeight="1">
      <c r="A36" s="208"/>
      <c r="B36" s="207"/>
      <c r="C36" s="201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  <row r="37" ht="15.75" customHeight="1">
      <c r="A37" s="208"/>
      <c r="B37" s="207"/>
      <c r="C37" s="201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</row>
    <row r="38" ht="15.75" customHeight="1">
      <c r="A38" s="208"/>
      <c r="B38" s="207"/>
      <c r="C38" s="201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</row>
    <row r="39" ht="15.75" customHeight="1">
      <c r="A39" s="208"/>
      <c r="B39" s="207"/>
      <c r="C39" s="201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</row>
    <row r="40" ht="15.75" customHeight="1">
      <c r="A40" s="208"/>
      <c r="B40" s="207"/>
      <c r="C40" s="201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</row>
    <row r="41" ht="15.75" customHeight="1">
      <c r="A41" s="208"/>
      <c r="B41" s="207"/>
      <c r="C41" s="201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ht="15.75" customHeight="1">
      <c r="A42" s="208"/>
      <c r="B42" s="207"/>
      <c r="C42" s="201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</row>
    <row r="43" ht="15.75" customHeight="1">
      <c r="A43" s="208"/>
      <c r="B43" s="207"/>
      <c r="C43" s="201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</row>
    <row r="44" ht="15.75" customHeight="1">
      <c r="A44" s="208"/>
      <c r="B44" s="207"/>
      <c r="C44" s="201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ht="15.75" customHeight="1">
      <c r="A45" s="208"/>
      <c r="B45" s="207"/>
      <c r="C45" s="201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</row>
    <row r="46" ht="15.75" customHeight="1">
      <c r="A46" s="208"/>
      <c r="B46" s="207"/>
      <c r="C46" s="201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</row>
    <row r="47" ht="15.75" customHeight="1">
      <c r="A47" s="208"/>
      <c r="B47" s="207"/>
      <c r="C47" s="201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</row>
    <row r="48" ht="15.75" customHeight="1">
      <c r="A48" s="208"/>
      <c r="B48" s="207"/>
      <c r="C48" s="201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</row>
    <row r="49" ht="15.75" customHeight="1">
      <c r="A49" s="208"/>
      <c r="B49" s="207"/>
      <c r="C49" s="201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</row>
    <row r="50" ht="15.75" customHeight="1">
      <c r="A50" s="208"/>
      <c r="B50" s="207"/>
      <c r="C50" s="201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</row>
    <row r="51" ht="15.75" customHeight="1">
      <c r="A51" s="208"/>
      <c r="B51" s="207"/>
      <c r="C51" s="201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</row>
    <row r="52" ht="15.75" customHeight="1">
      <c r="A52" s="208"/>
      <c r="B52" s="207"/>
      <c r="C52" s="201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</row>
    <row r="53" ht="15.75" customHeight="1">
      <c r="A53" s="208"/>
      <c r="B53" s="207"/>
      <c r="C53" s="201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</row>
    <row r="54" ht="15.75" customHeight="1">
      <c r="A54" s="208"/>
      <c r="B54" s="207"/>
      <c r="C54" s="201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ht="15.75" customHeight="1">
      <c r="A55" s="208"/>
      <c r="B55" s="207"/>
      <c r="C55" s="201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ht="15.75" customHeight="1">
      <c r="A56" s="208"/>
      <c r="B56" s="207"/>
      <c r="C56" s="201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ht="15.75" customHeight="1">
      <c r="A57" s="208"/>
      <c r="B57" s="207"/>
      <c r="C57" s="201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ht="15.75" customHeight="1">
      <c r="A58" s="208"/>
      <c r="B58" s="207"/>
      <c r="C58" s="201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ht="15.75" customHeight="1">
      <c r="A59" s="208"/>
      <c r="B59" s="207"/>
      <c r="C59" s="201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ht="15.75" customHeight="1">
      <c r="A60" s="208"/>
      <c r="B60" s="207"/>
      <c r="C60" s="201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  <row r="61" ht="15.75" customHeight="1">
      <c r="A61" s="208"/>
      <c r="B61" s="207"/>
      <c r="C61" s="201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ht="15.75" customHeight="1">
      <c r="A62" s="208"/>
      <c r="B62" s="207"/>
      <c r="C62" s="201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</row>
    <row r="63" ht="15.75" customHeight="1">
      <c r="A63" s="208"/>
      <c r="B63" s="207"/>
      <c r="C63" s="201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ht="15.75" customHeight="1">
      <c r="A64" s="208"/>
      <c r="B64" s="207"/>
      <c r="C64" s="201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ht="15.75" customHeight="1">
      <c r="A65" s="208"/>
      <c r="B65" s="207"/>
      <c r="C65" s="201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ht="15.75" customHeight="1">
      <c r="A66" s="208"/>
      <c r="B66" s="207"/>
      <c r="C66" s="201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ht="15.75" customHeight="1">
      <c r="A67" s="208"/>
      <c r="B67" s="207"/>
      <c r="C67" s="201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ht="15.75" customHeight="1">
      <c r="A68" s="208"/>
      <c r="B68" s="207"/>
      <c r="C68" s="201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ht="15.75" customHeight="1">
      <c r="A69" s="208"/>
      <c r="B69" s="207"/>
      <c r="C69" s="201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ht="15.75" customHeight="1">
      <c r="A70" s="208"/>
      <c r="B70" s="207"/>
      <c r="C70" s="201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ht="15.75" customHeight="1">
      <c r="A71" s="208"/>
      <c r="B71" s="207"/>
      <c r="C71" s="201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</row>
    <row r="72" ht="15.75" customHeight="1">
      <c r="A72" s="208"/>
      <c r="B72" s="207"/>
      <c r="C72" s="201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ht="15.75" customHeight="1">
      <c r="A73" s="208"/>
      <c r="B73" s="207"/>
      <c r="C73" s="201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ht="15.75" customHeight="1">
      <c r="A74" s="208"/>
      <c r="B74" s="207"/>
      <c r="C74" s="201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ht="15.75" customHeight="1">
      <c r="A75" s="208"/>
      <c r="B75" s="207"/>
      <c r="C75" s="201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ht="15.75" customHeight="1">
      <c r="A76" s="208"/>
      <c r="B76" s="207"/>
      <c r="C76" s="201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ht="15.75" customHeight="1">
      <c r="A77" s="208"/>
      <c r="B77" s="207"/>
      <c r="C77" s="201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ht="15.75" customHeight="1">
      <c r="A78" s="208"/>
      <c r="B78" s="207"/>
      <c r="C78" s="201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ht="15.75" customHeight="1">
      <c r="A79" s="208"/>
      <c r="B79" s="207"/>
      <c r="C79" s="201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ht="15.75" customHeight="1">
      <c r="A80" s="208"/>
      <c r="B80" s="207"/>
      <c r="C80" s="201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ht="15.75" customHeight="1">
      <c r="A81" s="208"/>
      <c r="B81" s="207"/>
      <c r="C81" s="201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ht="15.75" customHeight="1">
      <c r="A82" s="208"/>
      <c r="B82" s="207"/>
      <c r="C82" s="201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ht="15.75" customHeight="1">
      <c r="A83" s="208"/>
      <c r="B83" s="207"/>
      <c r="C83" s="201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ht="15.75" customHeight="1">
      <c r="A84" s="208"/>
      <c r="B84" s="207"/>
      <c r="C84" s="201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ht="15.75" customHeight="1">
      <c r="A85" s="208"/>
      <c r="B85" s="207"/>
      <c r="C85" s="201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ht="15.75" customHeight="1">
      <c r="A86" s="208"/>
      <c r="B86" s="207"/>
      <c r="C86" s="201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ht="15.75" customHeight="1">
      <c r="A87" s="208"/>
      <c r="B87" s="207"/>
      <c r="C87" s="201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ht="15.75" customHeight="1">
      <c r="A88" s="208"/>
      <c r="B88" s="207"/>
      <c r="C88" s="201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ht="15.75" customHeight="1">
      <c r="A89" s="208"/>
      <c r="B89" s="207"/>
      <c r="C89" s="201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ht="15.75" customHeight="1">
      <c r="A90" s="208"/>
      <c r="B90" s="207"/>
      <c r="C90" s="201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ht="15.75" customHeight="1">
      <c r="A91" s="208"/>
      <c r="B91" s="207"/>
      <c r="C91" s="201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ht="15.75" customHeight="1">
      <c r="A92" s="208"/>
      <c r="B92" s="207"/>
      <c r="C92" s="201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ht="15.75" customHeight="1">
      <c r="A93" s="208"/>
      <c r="B93" s="207"/>
      <c r="C93" s="201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ht="15.75" customHeight="1">
      <c r="A94" s="208"/>
      <c r="B94" s="207"/>
      <c r="C94" s="201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ht="15.75" customHeight="1">
      <c r="A95" s="208"/>
      <c r="B95" s="207"/>
      <c r="C95" s="201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ht="15.75" customHeight="1">
      <c r="A96" s="208"/>
      <c r="B96" s="207"/>
      <c r="C96" s="201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ht="15.75" customHeight="1">
      <c r="A97" s="208"/>
      <c r="B97" s="207"/>
      <c r="C97" s="201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ht="15.75" customHeight="1">
      <c r="A98" s="208"/>
      <c r="B98" s="207"/>
      <c r="C98" s="201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ht="15.75" customHeight="1">
      <c r="A99" s="208"/>
      <c r="B99" s="207"/>
      <c r="C99" s="201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ht="15.75" customHeight="1">
      <c r="A100" s="208"/>
      <c r="B100" s="207"/>
      <c r="C100" s="201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ht="15.75" customHeight="1">
      <c r="A101" s="208"/>
      <c r="B101" s="207"/>
      <c r="C101" s="201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ht="15.75" customHeight="1">
      <c r="A102" s="208"/>
      <c r="B102" s="207"/>
      <c r="C102" s="201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ht="15.75" customHeight="1">
      <c r="A103" s="208"/>
      <c r="B103" s="207"/>
      <c r="C103" s="201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ht="15.75" customHeight="1">
      <c r="A104" s="208"/>
      <c r="B104" s="207"/>
      <c r="C104" s="201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ht="15.75" customHeight="1">
      <c r="A105" s="208"/>
      <c r="B105" s="207"/>
      <c r="C105" s="201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ht="15.75" customHeight="1">
      <c r="A106" s="208"/>
      <c r="B106" s="207"/>
      <c r="C106" s="201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ht="15.75" customHeight="1">
      <c r="A107" s="208"/>
      <c r="B107" s="207"/>
      <c r="C107" s="201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ht="15.75" customHeight="1">
      <c r="A108" s="208"/>
      <c r="B108" s="207"/>
      <c r="C108" s="201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ht="15.75" customHeight="1">
      <c r="A109" s="208"/>
      <c r="B109" s="207"/>
      <c r="C109" s="201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ht="15.75" customHeight="1">
      <c r="A110" s="208"/>
      <c r="B110" s="207"/>
      <c r="C110" s="201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ht="15.75" customHeight="1">
      <c r="A111" s="208"/>
      <c r="B111" s="207"/>
      <c r="C111" s="201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ht="15.75" customHeight="1">
      <c r="A112" s="208"/>
      <c r="B112" s="207"/>
      <c r="C112" s="201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ht="15.75" customHeight="1">
      <c r="A113" s="208"/>
      <c r="B113" s="207"/>
      <c r="C113" s="201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ht="15.75" customHeight="1">
      <c r="A114" s="208"/>
      <c r="B114" s="207"/>
      <c r="C114" s="201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ht="15.75" customHeight="1">
      <c r="A115" s="208"/>
      <c r="B115" s="207"/>
      <c r="C115" s="201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ht="15.75" customHeight="1">
      <c r="A116" s="208"/>
      <c r="B116" s="207"/>
      <c r="C116" s="201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ht="15.75" customHeight="1">
      <c r="A117" s="208"/>
      <c r="B117" s="207"/>
      <c r="C117" s="201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ht="15.75" customHeight="1">
      <c r="A118" s="208"/>
      <c r="B118" s="207"/>
      <c r="C118" s="201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ht="15.75" customHeight="1">
      <c r="A119" s="208"/>
      <c r="B119" s="207"/>
      <c r="C119" s="201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ht="15.75" customHeight="1">
      <c r="A120" s="208"/>
      <c r="B120" s="207"/>
      <c r="C120" s="201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ht="15.75" customHeight="1">
      <c r="A121" s="208"/>
      <c r="B121" s="207"/>
      <c r="C121" s="201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ht="15.75" customHeight="1">
      <c r="A122" s="208"/>
      <c r="B122" s="207"/>
      <c r="C122" s="201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ht="15.75" customHeight="1">
      <c r="A123" s="208"/>
      <c r="B123" s="207"/>
      <c r="C123" s="201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ht="15.75" customHeight="1">
      <c r="A124" s="208"/>
      <c r="B124" s="207"/>
      <c r="C124" s="201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ht="15.75" customHeight="1">
      <c r="A125" s="208"/>
      <c r="B125" s="207"/>
      <c r="C125" s="201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ht="15.75" customHeight="1">
      <c r="A126" s="208"/>
      <c r="B126" s="207"/>
      <c r="C126" s="201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ht="15.75" customHeight="1">
      <c r="A127" s="208"/>
      <c r="B127" s="207"/>
      <c r="C127" s="201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ht="15.75" customHeight="1">
      <c r="A128" s="208"/>
      <c r="B128" s="207"/>
      <c r="C128" s="201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ht="15.75" customHeight="1">
      <c r="A129" s="208"/>
      <c r="B129" s="207"/>
      <c r="C129" s="201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ht="15.75" customHeight="1">
      <c r="A130" s="208"/>
      <c r="B130" s="207"/>
      <c r="C130" s="201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ht="15.75" customHeight="1">
      <c r="A131" s="208"/>
      <c r="B131" s="207"/>
      <c r="C131" s="201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ht="15.75" customHeight="1">
      <c r="A132" s="208"/>
      <c r="B132" s="207"/>
      <c r="C132" s="201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ht="15.75" customHeight="1">
      <c r="A133" s="208"/>
      <c r="B133" s="207"/>
      <c r="C133" s="201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ht="15.75" customHeight="1">
      <c r="A134" s="208"/>
      <c r="B134" s="207"/>
      <c r="C134" s="201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ht="15.75" customHeight="1">
      <c r="A135" s="208"/>
      <c r="B135" s="207"/>
      <c r="C135" s="201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ht="15.75" customHeight="1">
      <c r="A136" s="208"/>
      <c r="B136" s="207"/>
      <c r="C136" s="201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ht="15.75" customHeight="1">
      <c r="A137" s="208"/>
      <c r="B137" s="207"/>
      <c r="C137" s="201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ht="15.75" customHeight="1">
      <c r="A138" s="208"/>
      <c r="B138" s="207"/>
      <c r="C138" s="201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ht="15.75" customHeight="1">
      <c r="A139" s="208"/>
      <c r="B139" s="207"/>
      <c r="C139" s="201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ht="15.75" customHeight="1">
      <c r="A140" s="208"/>
      <c r="B140" s="207"/>
      <c r="C140" s="201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ht="15.75" customHeight="1">
      <c r="A141" s="208"/>
      <c r="B141" s="207"/>
      <c r="C141" s="201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ht="15.75" customHeight="1">
      <c r="A142" s="208"/>
      <c r="B142" s="207"/>
      <c r="C142" s="201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ht="15.75" customHeight="1">
      <c r="A143" s="208"/>
      <c r="B143" s="207"/>
      <c r="C143" s="201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ht="15.75" customHeight="1">
      <c r="A144" s="208"/>
      <c r="B144" s="207"/>
      <c r="C144" s="201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ht="15.75" customHeight="1">
      <c r="A145" s="208"/>
      <c r="B145" s="207"/>
      <c r="C145" s="201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ht="15.75" customHeight="1">
      <c r="A146" s="208"/>
      <c r="B146" s="207"/>
      <c r="C146" s="201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ht="15.75" customHeight="1">
      <c r="A147" s="208"/>
      <c r="B147" s="207"/>
      <c r="C147" s="201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ht="15.75" customHeight="1">
      <c r="A148" s="208"/>
      <c r="B148" s="207"/>
      <c r="C148" s="201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ht="15.75" customHeight="1">
      <c r="A149" s="208"/>
      <c r="B149" s="207"/>
      <c r="C149" s="201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ht="15.75" customHeight="1">
      <c r="A150" s="208"/>
      <c r="B150" s="207"/>
      <c r="C150" s="201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ht="15.75" customHeight="1">
      <c r="A151" s="208"/>
      <c r="B151" s="207"/>
      <c r="C151" s="201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ht="15.75" customHeight="1">
      <c r="A152" s="208"/>
      <c r="B152" s="207"/>
      <c r="C152" s="201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ht="15.75" customHeight="1">
      <c r="A153" s="208"/>
      <c r="B153" s="207"/>
      <c r="C153" s="201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ht="15.75" customHeight="1">
      <c r="A154" s="208"/>
      <c r="B154" s="207"/>
      <c r="C154" s="201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ht="15.75" customHeight="1">
      <c r="A155" s="208"/>
      <c r="B155" s="207"/>
      <c r="C155" s="201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ht="15.75" customHeight="1">
      <c r="A156" s="208"/>
      <c r="B156" s="207"/>
      <c r="C156" s="201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ht="15.75" customHeight="1">
      <c r="A157" s="208"/>
      <c r="B157" s="207"/>
      <c r="C157" s="201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ht="15.75" customHeight="1">
      <c r="A158" s="208"/>
      <c r="B158" s="207"/>
      <c r="C158" s="201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ht="15.75" customHeight="1">
      <c r="A159" s="208"/>
      <c r="B159" s="207"/>
      <c r="C159" s="201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ht="15.75" customHeight="1">
      <c r="A160" s="208"/>
      <c r="B160" s="207"/>
      <c r="C160" s="201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15.75" customHeight="1">
      <c r="A161" s="208"/>
      <c r="B161" s="207"/>
      <c r="C161" s="201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15.75" customHeight="1">
      <c r="A162" s="208"/>
      <c r="B162" s="207"/>
      <c r="C162" s="201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15.75" customHeight="1">
      <c r="A163" s="208"/>
      <c r="B163" s="207"/>
      <c r="C163" s="201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15.75" customHeight="1">
      <c r="A164" s="208"/>
      <c r="B164" s="207"/>
      <c r="C164" s="201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15.75" customHeight="1">
      <c r="A165" s="208"/>
      <c r="B165" s="207"/>
      <c r="C165" s="201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15.75" customHeight="1">
      <c r="A166" s="208"/>
      <c r="B166" s="207"/>
      <c r="C166" s="201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15.75" customHeight="1">
      <c r="A167" s="208"/>
      <c r="B167" s="207"/>
      <c r="C167" s="201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15.75" customHeight="1">
      <c r="A168" s="208"/>
      <c r="B168" s="207"/>
      <c r="C168" s="201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15.75" customHeight="1">
      <c r="A169" s="208"/>
      <c r="B169" s="207"/>
      <c r="C169" s="201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15.75" customHeight="1">
      <c r="A170" s="208"/>
      <c r="B170" s="207"/>
      <c r="C170" s="201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15.75" customHeight="1">
      <c r="A171" s="208"/>
      <c r="B171" s="207"/>
      <c r="C171" s="201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15.75" customHeight="1">
      <c r="A172" s="208"/>
      <c r="B172" s="207"/>
      <c r="C172" s="201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15.75" customHeight="1">
      <c r="A173" s="208"/>
      <c r="B173" s="207"/>
      <c r="C173" s="201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15.75" customHeight="1">
      <c r="A174" s="208"/>
      <c r="B174" s="207"/>
      <c r="C174" s="201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15.75" customHeight="1">
      <c r="A175" s="208"/>
      <c r="B175" s="207"/>
      <c r="C175" s="201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15.75" customHeight="1">
      <c r="A176" s="208"/>
      <c r="B176" s="207"/>
      <c r="C176" s="201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15.75" customHeight="1">
      <c r="A177" s="208"/>
      <c r="B177" s="207"/>
      <c r="C177" s="201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15.75" customHeight="1">
      <c r="A178" s="208"/>
      <c r="B178" s="207"/>
      <c r="C178" s="201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15.75" customHeight="1">
      <c r="A179" s="208"/>
      <c r="B179" s="207"/>
      <c r="C179" s="201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15.75" customHeight="1">
      <c r="A180" s="208"/>
      <c r="B180" s="207"/>
      <c r="C180" s="201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15.75" customHeight="1">
      <c r="A181" s="208"/>
      <c r="B181" s="207"/>
      <c r="C181" s="201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15.75" customHeight="1">
      <c r="A182" s="208"/>
      <c r="B182" s="207"/>
      <c r="C182" s="201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15.75" customHeight="1">
      <c r="A183" s="208"/>
      <c r="B183" s="207"/>
      <c r="C183" s="201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ht="15.75" customHeight="1">
      <c r="A184" s="208"/>
      <c r="B184" s="207"/>
      <c r="C184" s="201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ht="15.75" customHeight="1">
      <c r="A185" s="208"/>
      <c r="B185" s="207"/>
      <c r="C185" s="201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ht="15.75" customHeight="1">
      <c r="A186" s="208"/>
      <c r="B186" s="207"/>
      <c r="C186" s="201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15.75" customHeight="1">
      <c r="A187" s="208"/>
      <c r="B187" s="207"/>
      <c r="C187" s="201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15.75" customHeight="1">
      <c r="A188" s="208"/>
      <c r="B188" s="207"/>
      <c r="C188" s="201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15.75" customHeight="1">
      <c r="A189" s="208"/>
      <c r="B189" s="207"/>
      <c r="C189" s="201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15.75" customHeight="1">
      <c r="A190" s="208"/>
      <c r="B190" s="207"/>
      <c r="C190" s="201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15.75" customHeight="1">
      <c r="A191" s="208"/>
      <c r="B191" s="207"/>
      <c r="C191" s="201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15.75" customHeight="1">
      <c r="A192" s="208"/>
      <c r="B192" s="207"/>
      <c r="C192" s="201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15.75" customHeight="1">
      <c r="A193" s="208"/>
      <c r="B193" s="207"/>
      <c r="C193" s="201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15.75" customHeight="1">
      <c r="A194" s="208"/>
      <c r="B194" s="207"/>
      <c r="C194" s="201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15.75" customHeight="1">
      <c r="A195" s="208"/>
      <c r="B195" s="207"/>
      <c r="C195" s="201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15.75" customHeight="1">
      <c r="A196" s="208"/>
      <c r="B196" s="207"/>
      <c r="C196" s="201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15.75" customHeight="1">
      <c r="A197" s="208"/>
      <c r="B197" s="207"/>
      <c r="C197" s="201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15.75" customHeight="1">
      <c r="A198" s="208"/>
      <c r="B198" s="207"/>
      <c r="C198" s="201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15.75" customHeight="1">
      <c r="A199" s="208"/>
      <c r="B199" s="207"/>
      <c r="C199" s="201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15.75" customHeight="1">
      <c r="A200" s="208"/>
      <c r="B200" s="207"/>
      <c r="C200" s="201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15.75" customHeight="1">
      <c r="A201" s="208"/>
      <c r="B201" s="207"/>
      <c r="C201" s="201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15.75" customHeight="1">
      <c r="A202" s="208"/>
      <c r="B202" s="207"/>
      <c r="C202" s="201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15.75" customHeight="1">
      <c r="A203" s="208"/>
      <c r="B203" s="207"/>
      <c r="C203" s="201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15.75" customHeight="1">
      <c r="A204" s="208"/>
      <c r="B204" s="207"/>
      <c r="C204" s="201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15.75" customHeight="1">
      <c r="A205" s="208"/>
      <c r="B205" s="207"/>
      <c r="C205" s="201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15.75" customHeight="1">
      <c r="A206" s="208"/>
      <c r="B206" s="207"/>
      <c r="C206" s="201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15.75" customHeight="1">
      <c r="A207" s="208"/>
      <c r="B207" s="207"/>
      <c r="C207" s="201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15.75" customHeight="1">
      <c r="A208" s="208"/>
      <c r="B208" s="207"/>
      <c r="C208" s="201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15.75" customHeight="1">
      <c r="A209" s="208"/>
      <c r="B209" s="207"/>
      <c r="C209" s="201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15.75" customHeight="1">
      <c r="A210" s="208"/>
      <c r="B210" s="207"/>
      <c r="C210" s="201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15.75" customHeight="1">
      <c r="A211" s="208"/>
      <c r="B211" s="207"/>
      <c r="C211" s="201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A1:W1"/>
  </mergeCells>
  <drawing r:id="rId1"/>
</worksheet>
</file>